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dyl\Desktop\MTP\MTP Video Course Content\Mortgage Flexibility\"/>
    </mc:Choice>
  </mc:AlternateContent>
  <xr:revisionPtr revIDLastSave="0" documentId="13_ncr:1_{3144F8EF-69C4-4A3F-A45E-026188EBC8C2}" xr6:coauthVersionLast="47" xr6:coauthVersionMax="47" xr10:uidLastSave="{00000000-0000-0000-0000-000000000000}"/>
  <bookViews>
    <workbookView xWindow="28095" yWindow="-105" windowWidth="17775" windowHeight="14265" xr2:uid="{C7B94351-8452-437F-85FF-14A7904F6F8C}"/>
  </bookViews>
  <sheets>
    <sheet name="Mortgage Flexibility" sheetId="1" r:id="rId1"/>
  </sheets>
  <definedNames>
    <definedName name="Calculator">'Mortgage Flexibility'!$B$4:$I$19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O26" i="1"/>
  <c r="I26" i="1"/>
  <c r="C23" i="1"/>
  <c r="I23" i="1"/>
  <c r="O23" i="1"/>
  <c r="D63" i="1" l="1"/>
  <c r="C78" i="1"/>
  <c r="E385" i="1"/>
  <c r="D364" i="1"/>
  <c r="E353" i="1"/>
  <c r="D348" i="1"/>
  <c r="E326" i="1"/>
  <c r="D305" i="1"/>
  <c r="E286" i="1"/>
  <c r="C249" i="1"/>
  <c r="E229" i="1"/>
  <c r="C211" i="1"/>
  <c r="C192" i="1"/>
  <c r="E181" i="1"/>
  <c r="C74" i="1"/>
  <c r="D374" i="1"/>
  <c r="E363" i="1"/>
  <c r="C353" i="1"/>
  <c r="D342" i="1"/>
  <c r="E331" i="1"/>
  <c r="E318" i="1"/>
  <c r="E295" i="1"/>
  <c r="D286" i="1"/>
  <c r="C277" i="1"/>
  <c r="E238" i="1"/>
  <c r="D210" i="1"/>
  <c r="D72" i="1"/>
  <c r="E384" i="1"/>
  <c r="C374" i="1"/>
  <c r="E368" i="1"/>
  <c r="D363" i="1"/>
  <c r="C358" i="1"/>
  <c r="E352" i="1"/>
  <c r="D347" i="1"/>
  <c r="C342" i="1"/>
  <c r="E336" i="1"/>
  <c r="D325" i="1"/>
  <c r="D318" i="1"/>
  <c r="C311" i="1"/>
  <c r="C304" i="1"/>
  <c r="E294" i="1"/>
  <c r="C285" i="1"/>
  <c r="D266" i="1"/>
  <c r="D256" i="1"/>
  <c r="C247" i="1"/>
  <c r="E237" i="1"/>
  <c r="C228" i="1"/>
  <c r="E218" i="1"/>
  <c r="D209" i="1"/>
  <c r="E199" i="1"/>
  <c r="D190" i="1"/>
  <c r="E179" i="1"/>
  <c r="D166" i="1"/>
  <c r="E153" i="1"/>
  <c r="D141" i="1"/>
  <c r="E115" i="1"/>
  <c r="E98" i="1"/>
  <c r="E68" i="1"/>
  <c r="D380" i="1"/>
  <c r="C343" i="1"/>
  <c r="D296" i="1"/>
  <c r="E239" i="1"/>
  <c r="D201" i="1"/>
  <c r="E117" i="1"/>
  <c r="C385" i="1"/>
  <c r="E347" i="1"/>
  <c r="E311" i="1"/>
  <c r="C267" i="1"/>
  <c r="D229" i="1"/>
  <c r="C220" i="1"/>
  <c r="C201" i="1"/>
  <c r="E191" i="1"/>
  <c r="D180" i="1"/>
  <c r="C168" i="1"/>
  <c r="E155" i="1"/>
  <c r="E99" i="1"/>
  <c r="D379" i="1"/>
  <c r="D331" i="1"/>
  <c r="E275" i="1"/>
  <c r="D128" i="1"/>
  <c r="D384" i="1"/>
  <c r="C379" i="1"/>
  <c r="E373" i="1"/>
  <c r="D368" i="1"/>
  <c r="C363" i="1"/>
  <c r="E357" i="1"/>
  <c r="D352" i="1"/>
  <c r="C347" i="1"/>
  <c r="E341" i="1"/>
  <c r="D336" i="1"/>
  <c r="C331" i="1"/>
  <c r="C325" i="1"/>
  <c r="E317" i="1"/>
  <c r="E310" i="1"/>
  <c r="E303" i="1"/>
  <c r="E293" i="1"/>
  <c r="D284" i="1"/>
  <c r="C275" i="1"/>
  <c r="D265" i="1"/>
  <c r="C256" i="1"/>
  <c r="E246" i="1"/>
  <c r="C237" i="1"/>
  <c r="E227" i="1"/>
  <c r="D218" i="1"/>
  <c r="D208" i="1"/>
  <c r="C199" i="1"/>
  <c r="E189" i="1"/>
  <c r="D178" i="1"/>
  <c r="E165" i="1"/>
  <c r="D153" i="1"/>
  <c r="D140" i="1"/>
  <c r="C128" i="1"/>
  <c r="C113" i="1"/>
  <c r="D96" i="1"/>
  <c r="C67" i="1"/>
  <c r="C375" i="1"/>
  <c r="E337" i="1"/>
  <c r="D277" i="1"/>
  <c r="D220" i="1"/>
  <c r="C100" i="1"/>
  <c r="C369" i="1"/>
  <c r="D304" i="1"/>
  <c r="E142" i="1"/>
  <c r="E383" i="1"/>
  <c r="E367" i="1"/>
  <c r="D346" i="1"/>
  <c r="E335" i="1"/>
  <c r="C324" i="1"/>
  <c r="C317" i="1"/>
  <c r="E309" i="1"/>
  <c r="D293" i="1"/>
  <c r="C284" i="1"/>
  <c r="D274" i="1"/>
  <c r="E245" i="1"/>
  <c r="D236" i="1"/>
  <c r="C227" i="1"/>
  <c r="D217" i="1"/>
  <c r="C208" i="1"/>
  <c r="E198" i="1"/>
  <c r="C189" i="1"/>
  <c r="E177" i="1"/>
  <c r="D165" i="1"/>
  <c r="C152" i="1"/>
  <c r="E139" i="1"/>
  <c r="C127" i="1"/>
  <c r="C112" i="1"/>
  <c r="E388" i="1"/>
  <c r="C378" i="1"/>
  <c r="E372" i="1"/>
  <c r="D367" i="1"/>
  <c r="E356" i="1"/>
  <c r="D351" i="1"/>
  <c r="C346" i="1"/>
  <c r="E340" i="1"/>
  <c r="D335" i="1"/>
  <c r="C330" i="1"/>
  <c r="E323" i="1"/>
  <c r="D316" i="1"/>
  <c r="D309" i="1"/>
  <c r="E301" i="1"/>
  <c r="C292" i="1"/>
  <c r="E282" i="1"/>
  <c r="D273" i="1"/>
  <c r="E263" i="1"/>
  <c r="C245" i="1"/>
  <c r="C235" i="1"/>
  <c r="E225" i="1"/>
  <c r="D216" i="1"/>
  <c r="E206" i="1"/>
  <c r="D197" i="1"/>
  <c r="C188" i="1"/>
  <c r="C176" i="1"/>
  <c r="E163" i="1"/>
  <c r="C151" i="1"/>
  <c r="E137" i="1"/>
  <c r="D125" i="1"/>
  <c r="C111" i="1"/>
  <c r="D94" i="1"/>
  <c r="D60" i="1"/>
  <c r="D156" i="1"/>
  <c r="E325" i="1"/>
  <c r="C116" i="1"/>
  <c r="D378" i="1"/>
  <c r="C373" i="1"/>
  <c r="D362" i="1"/>
  <c r="E351" i="1"/>
  <c r="C341" i="1"/>
  <c r="D330" i="1"/>
  <c r="E302" i="1"/>
  <c r="C265" i="1"/>
  <c r="C95" i="1"/>
  <c r="D383" i="1"/>
  <c r="C362" i="1"/>
  <c r="D254" i="1"/>
  <c r="D388" i="1"/>
  <c r="C383" i="1"/>
  <c r="E377" i="1"/>
  <c r="D372" i="1"/>
  <c r="C367" i="1"/>
  <c r="E361" i="1"/>
  <c r="D356" i="1"/>
  <c r="C351" i="1"/>
  <c r="E345" i="1"/>
  <c r="D340" i="1"/>
  <c r="C335" i="1"/>
  <c r="E329" i="1"/>
  <c r="C323" i="1"/>
  <c r="C316" i="1"/>
  <c r="C309" i="1"/>
  <c r="C301" i="1"/>
  <c r="E291" i="1"/>
  <c r="D282" i="1"/>
  <c r="D272" i="1"/>
  <c r="C263" i="1"/>
  <c r="E253" i="1"/>
  <c r="C244" i="1"/>
  <c r="E234" i="1"/>
  <c r="D225" i="1"/>
  <c r="E215" i="1"/>
  <c r="D206" i="1"/>
  <c r="C197" i="1"/>
  <c r="C187" i="1"/>
  <c r="C175" i="1"/>
  <c r="E162" i="1"/>
  <c r="E149" i="1"/>
  <c r="D137" i="1"/>
  <c r="C125" i="1"/>
  <c r="C109" i="1"/>
  <c r="D91" i="1"/>
  <c r="D35" i="1"/>
  <c r="D29" i="1"/>
  <c r="F29" i="1" s="1"/>
  <c r="C359" i="1"/>
  <c r="E319" i="1"/>
  <c r="D258" i="1"/>
  <c r="C144" i="1"/>
  <c r="C337" i="1"/>
  <c r="D130" i="1"/>
  <c r="C357" i="1"/>
  <c r="E255" i="1"/>
  <c r="E387" i="1"/>
  <c r="D382" i="1"/>
  <c r="C377" i="1"/>
  <c r="E371" i="1"/>
  <c r="D366" i="1"/>
  <c r="C361" i="1"/>
  <c r="E355" i="1"/>
  <c r="D350" i="1"/>
  <c r="C345" i="1"/>
  <c r="E339" i="1"/>
  <c r="D334" i="1"/>
  <c r="C329" i="1"/>
  <c r="D322" i="1"/>
  <c r="C315" i="1"/>
  <c r="C308" i="1"/>
  <c r="D300" i="1"/>
  <c r="C291" i="1"/>
  <c r="D281" i="1"/>
  <c r="C272" i="1"/>
  <c r="E262" i="1"/>
  <c r="C253" i="1"/>
  <c r="E243" i="1"/>
  <c r="D234" i="1"/>
  <c r="D224" i="1"/>
  <c r="C215" i="1"/>
  <c r="E205" i="1"/>
  <c r="C196" i="1"/>
  <c r="E186" i="1"/>
  <c r="E174" i="1"/>
  <c r="E161" i="1"/>
  <c r="D149" i="1"/>
  <c r="C137" i="1"/>
  <c r="E123" i="1"/>
  <c r="D108" i="1"/>
  <c r="D88" i="1"/>
  <c r="D387" i="1"/>
  <c r="C382" i="1"/>
  <c r="E376" i="1"/>
  <c r="D371" i="1"/>
  <c r="C366" i="1"/>
  <c r="E360" i="1"/>
  <c r="D355" i="1"/>
  <c r="C350" i="1"/>
  <c r="E344" i="1"/>
  <c r="D339" i="1"/>
  <c r="C334" i="1"/>
  <c r="E328" i="1"/>
  <c r="E321" i="1"/>
  <c r="E314" i="1"/>
  <c r="E307" i="1"/>
  <c r="C299" i="1"/>
  <c r="E289" i="1"/>
  <c r="D280" i="1"/>
  <c r="E270" i="1"/>
  <c r="D261" i="1"/>
  <c r="C252" i="1"/>
  <c r="D242" i="1"/>
  <c r="C233" i="1"/>
  <c r="E223" i="1"/>
  <c r="E213" i="1"/>
  <c r="D204" i="1"/>
  <c r="C195" i="1"/>
  <c r="D185" i="1"/>
  <c r="C173" i="1"/>
  <c r="D160" i="1"/>
  <c r="E147" i="1"/>
  <c r="C135" i="1"/>
  <c r="E122" i="1"/>
  <c r="E106" i="1"/>
  <c r="C86" i="1"/>
  <c r="D312" i="1"/>
  <c r="C169" i="1"/>
  <c r="E379" i="1"/>
  <c r="D248" i="1"/>
  <c r="E381" i="1"/>
  <c r="C371" i="1"/>
  <c r="D360" i="1"/>
  <c r="E349" i="1"/>
  <c r="C339" i="1"/>
  <c r="D321" i="1"/>
  <c r="C307" i="1"/>
  <c r="E279" i="1"/>
  <c r="C261" i="1"/>
  <c r="D232" i="1"/>
  <c r="D213" i="1"/>
  <c r="D194" i="1"/>
  <c r="C159" i="1"/>
  <c r="C105" i="1"/>
  <c r="D386" i="1"/>
  <c r="D370" i="1"/>
  <c r="E359" i="1"/>
  <c r="C349" i="1"/>
  <c r="C333" i="1"/>
  <c r="D313" i="1"/>
  <c r="D288" i="1"/>
  <c r="E269" i="1"/>
  <c r="E250" i="1"/>
  <c r="D241" i="1"/>
  <c r="D222" i="1"/>
  <c r="C213" i="1"/>
  <c r="C203" i="1"/>
  <c r="E193" i="1"/>
  <c r="C184" i="1"/>
  <c r="C171" i="1"/>
  <c r="D146" i="1"/>
  <c r="D133" i="1"/>
  <c r="C121" i="1"/>
  <c r="E103" i="1"/>
  <c r="E80" i="1"/>
  <c r="J32" i="1"/>
  <c r="E369" i="1"/>
  <c r="D332" i="1"/>
  <c r="C268" i="1"/>
  <c r="E130" i="1"/>
  <c r="D358" i="1"/>
  <c r="E257" i="1"/>
  <c r="C387" i="1"/>
  <c r="D376" i="1"/>
  <c r="E365" i="1"/>
  <c r="C355" i="1"/>
  <c r="D344" i="1"/>
  <c r="E333" i="1"/>
  <c r="D328" i="1"/>
  <c r="D314" i="1"/>
  <c r="E298" i="1"/>
  <c r="D289" i="1"/>
  <c r="D270" i="1"/>
  <c r="C251" i="1"/>
  <c r="E241" i="1"/>
  <c r="E222" i="1"/>
  <c r="C204" i="1"/>
  <c r="C185" i="1"/>
  <c r="D172" i="1"/>
  <c r="E146" i="1"/>
  <c r="D134" i="1"/>
  <c r="D121" i="1"/>
  <c r="C82" i="1"/>
  <c r="C381" i="1"/>
  <c r="E375" i="1"/>
  <c r="C365" i="1"/>
  <c r="D354" i="1"/>
  <c r="E343" i="1"/>
  <c r="D338" i="1"/>
  <c r="E327" i="1"/>
  <c r="D320" i="1"/>
  <c r="D306" i="1"/>
  <c r="D298" i="1"/>
  <c r="C279" i="1"/>
  <c r="C260" i="1"/>
  <c r="E231" i="1"/>
  <c r="E158" i="1"/>
  <c r="C386" i="1"/>
  <c r="E380" i="1"/>
  <c r="D375" i="1"/>
  <c r="C370" i="1"/>
  <c r="E364" i="1"/>
  <c r="D359" i="1"/>
  <c r="C354" i="1"/>
  <c r="E348" i="1"/>
  <c r="D343" i="1"/>
  <c r="C338" i="1"/>
  <c r="E332" i="1"/>
  <c r="C327" i="1"/>
  <c r="C320" i="1"/>
  <c r="C313" i="1"/>
  <c r="E305" i="1"/>
  <c r="C297" i="1"/>
  <c r="E287" i="1"/>
  <c r="E277" i="1"/>
  <c r="D268" i="1"/>
  <c r="C259" i="1"/>
  <c r="D249" i="1"/>
  <c r="C240" i="1"/>
  <c r="E230" i="1"/>
  <c r="C221" i="1"/>
  <c r="E211" i="1"/>
  <c r="D202" i="1"/>
  <c r="D192" i="1"/>
  <c r="D182" i="1"/>
  <c r="E169" i="1"/>
  <c r="C157" i="1"/>
  <c r="D144" i="1"/>
  <c r="C132" i="1"/>
  <c r="C119" i="1"/>
  <c r="D102" i="1"/>
  <c r="C50" i="1"/>
  <c r="E52" i="1"/>
  <c r="D64" i="1"/>
  <c r="D71" i="1"/>
  <c r="E77" i="1"/>
  <c r="C83" i="1"/>
  <c r="C90" i="1"/>
  <c r="E94" i="1"/>
  <c r="E97" i="1"/>
  <c r="D101" i="1"/>
  <c r="C104" i="1"/>
  <c r="C107" i="1"/>
  <c r="E110" i="1"/>
  <c r="E113" i="1"/>
  <c r="D116" i="1"/>
  <c r="C120" i="1"/>
  <c r="C123" i="1"/>
  <c r="D126" i="1"/>
  <c r="E129" i="1"/>
  <c r="D132" i="1"/>
  <c r="E135" i="1"/>
  <c r="C139" i="1"/>
  <c r="D142" i="1"/>
  <c r="C145" i="1"/>
  <c r="D148" i="1"/>
  <c r="E151" i="1"/>
  <c r="E154" i="1"/>
  <c r="D158" i="1"/>
  <c r="C161" i="1"/>
  <c r="C164" i="1"/>
  <c r="E167" i="1"/>
  <c r="E170" i="1"/>
  <c r="D173" i="1"/>
  <c r="C177" i="1"/>
  <c r="C180" i="1"/>
  <c r="C183" i="1"/>
  <c r="D186" i="1"/>
  <c r="D188" i="1"/>
  <c r="E190" i="1"/>
  <c r="D193" i="1"/>
  <c r="E195" i="1"/>
  <c r="E197" i="1"/>
  <c r="D200" i="1"/>
  <c r="E202" i="1"/>
  <c r="C205" i="1"/>
  <c r="E207" i="1"/>
  <c r="E209" i="1"/>
  <c r="C212" i="1"/>
  <c r="E214" i="1"/>
  <c r="C217" i="1"/>
  <c r="C219" i="1"/>
  <c r="E221" i="1"/>
  <c r="C224" i="1"/>
  <c r="D226" i="1"/>
  <c r="C229" i="1"/>
  <c r="C231" i="1"/>
  <c r="D233" i="1"/>
  <c r="C236" i="1"/>
  <c r="D238" i="1"/>
  <c r="D240" i="1"/>
  <c r="C243" i="1"/>
  <c r="D245" i="1"/>
  <c r="E247" i="1"/>
  <c r="D250" i="1"/>
  <c r="D252" i="1"/>
  <c r="E254" i="1"/>
  <c r="D257" i="1"/>
  <c r="E259" i="1"/>
  <c r="E261" i="1"/>
  <c r="D264" i="1"/>
  <c r="E266" i="1"/>
  <c r="C269" i="1"/>
  <c r="E271" i="1"/>
  <c r="E273" i="1"/>
  <c r="C276" i="1"/>
  <c r="E278" i="1"/>
  <c r="C281" i="1"/>
  <c r="C283" i="1"/>
  <c r="E285" i="1"/>
  <c r="C288" i="1"/>
  <c r="D290" i="1"/>
  <c r="C293" i="1"/>
  <c r="C295" i="1"/>
  <c r="D297" i="1"/>
  <c r="C300" i="1"/>
  <c r="D302" i="1"/>
  <c r="D118" i="1"/>
  <c r="D114" i="1"/>
  <c r="D109" i="1"/>
  <c r="E105" i="1"/>
  <c r="E101" i="1"/>
  <c r="C97" i="1"/>
  <c r="E92" i="1"/>
  <c r="E85" i="1"/>
  <c r="D75" i="1"/>
  <c r="D67" i="1"/>
  <c r="D55" i="1"/>
  <c r="D36" i="1"/>
  <c r="D52" i="1"/>
  <c r="E57" i="1"/>
  <c r="C63" i="1"/>
  <c r="E65" i="1"/>
  <c r="D68" i="1"/>
  <c r="C71" i="1"/>
  <c r="E73" i="1"/>
  <c r="D76" i="1"/>
  <c r="C79" i="1"/>
  <c r="E81" i="1"/>
  <c r="D84" i="1"/>
  <c r="C87" i="1"/>
  <c r="E89" i="1"/>
  <c r="D92" i="1"/>
  <c r="C94" i="1"/>
  <c r="D95" i="1"/>
  <c r="E96" i="1"/>
  <c r="C98" i="1"/>
  <c r="D99" i="1"/>
  <c r="E100" i="1"/>
  <c r="C102" i="1"/>
  <c r="D103" i="1"/>
  <c r="E104" i="1"/>
  <c r="C106" i="1"/>
  <c r="D107" i="1"/>
  <c r="E108" i="1"/>
  <c r="C110" i="1"/>
  <c r="D111" i="1"/>
  <c r="E112" i="1"/>
  <c r="C114" i="1"/>
  <c r="D115" i="1"/>
  <c r="E116" i="1"/>
  <c r="C118" i="1"/>
  <c r="D119" i="1"/>
  <c r="E120" i="1"/>
  <c r="C122" i="1"/>
  <c r="D123" i="1"/>
  <c r="E124" i="1"/>
  <c r="C126" i="1"/>
  <c r="D127" i="1"/>
  <c r="E128" i="1"/>
  <c r="C130" i="1"/>
  <c r="D131" i="1"/>
  <c r="E132" i="1"/>
  <c r="C134" i="1"/>
  <c r="D135" i="1"/>
  <c r="E136" i="1"/>
  <c r="C138" i="1"/>
  <c r="D139" i="1"/>
  <c r="E140" i="1"/>
  <c r="C142" i="1"/>
  <c r="D143" i="1"/>
  <c r="E144" i="1"/>
  <c r="C146" i="1"/>
  <c r="D147" i="1"/>
  <c r="E148" i="1"/>
  <c r="C150" i="1"/>
  <c r="D151" i="1"/>
  <c r="E152" i="1"/>
  <c r="C154" i="1"/>
  <c r="D155" i="1"/>
  <c r="E156" i="1"/>
  <c r="C158" i="1"/>
  <c r="D159" i="1"/>
  <c r="E160" i="1"/>
  <c r="C162" i="1"/>
  <c r="D163" i="1"/>
  <c r="E164" i="1"/>
  <c r="C166" i="1"/>
  <c r="D167" i="1"/>
  <c r="E168" i="1"/>
  <c r="C170" i="1"/>
  <c r="D171" i="1"/>
  <c r="E172" i="1"/>
  <c r="C174" i="1"/>
  <c r="D175" i="1"/>
  <c r="E176" i="1"/>
  <c r="C178" i="1"/>
  <c r="D179" i="1"/>
  <c r="E180" i="1"/>
  <c r="C182" i="1"/>
  <c r="D183" i="1"/>
  <c r="E184" i="1"/>
  <c r="D47" i="1"/>
  <c r="C55" i="1"/>
  <c r="E60" i="1"/>
  <c r="C66" i="1"/>
  <c r="E69" i="1"/>
  <c r="E72" i="1"/>
  <c r="E76" i="1"/>
  <c r="D80" i="1"/>
  <c r="D83" i="1"/>
  <c r="D87" i="1"/>
  <c r="C91" i="1"/>
  <c r="E93" i="1"/>
  <c r="E95" i="1"/>
  <c r="D97" i="1"/>
  <c r="C99" i="1"/>
  <c r="C101" i="1"/>
  <c r="E102" i="1"/>
  <c r="D104" i="1"/>
  <c r="D106" i="1"/>
  <c r="C108" i="1"/>
  <c r="E109" i="1"/>
  <c r="E111" i="1"/>
  <c r="D113" i="1"/>
  <c r="C115" i="1"/>
  <c r="C117" i="1"/>
  <c r="E118" i="1"/>
  <c r="D120" i="1"/>
  <c r="D122" i="1"/>
  <c r="C124" i="1"/>
  <c r="E125" i="1"/>
  <c r="E127" i="1"/>
  <c r="D129" i="1"/>
  <c r="C131" i="1"/>
  <c r="C133" i="1"/>
  <c r="E134" i="1"/>
  <c r="D136" i="1"/>
  <c r="D138" i="1"/>
  <c r="C140" i="1"/>
  <c r="E141" i="1"/>
  <c r="E143" i="1"/>
  <c r="D145" i="1"/>
  <c r="C147" i="1"/>
  <c r="C149" i="1"/>
  <c r="E150" i="1"/>
  <c r="D152" i="1"/>
  <c r="D154" i="1"/>
  <c r="C156" i="1"/>
  <c r="E157" i="1"/>
  <c r="E159" i="1"/>
  <c r="D161" i="1"/>
  <c r="C163" i="1"/>
  <c r="C165" i="1"/>
  <c r="E166" i="1"/>
  <c r="D168" i="1"/>
  <c r="D170" i="1"/>
  <c r="C172" i="1"/>
  <c r="E173" i="1"/>
  <c r="E175" i="1"/>
  <c r="D177" i="1"/>
  <c r="C179" i="1"/>
  <c r="C181" i="1"/>
  <c r="E182" i="1"/>
  <c r="D184" i="1"/>
  <c r="C186" i="1"/>
  <c r="D187" i="1"/>
  <c r="E188" i="1"/>
  <c r="C190" i="1"/>
  <c r="D191" i="1"/>
  <c r="E192" i="1"/>
  <c r="C194" i="1"/>
  <c r="D195" i="1"/>
  <c r="E196" i="1"/>
  <c r="C198" i="1"/>
  <c r="D199" i="1"/>
  <c r="E200" i="1"/>
  <c r="C202" i="1"/>
  <c r="D203" i="1"/>
  <c r="E204" i="1"/>
  <c r="C206" i="1"/>
  <c r="D207" i="1"/>
  <c r="E208" i="1"/>
  <c r="C210" i="1"/>
  <c r="D211" i="1"/>
  <c r="E212" i="1"/>
  <c r="C214" i="1"/>
  <c r="D215" i="1"/>
  <c r="E216" i="1"/>
  <c r="C218" i="1"/>
  <c r="D219" i="1"/>
  <c r="E220" i="1"/>
  <c r="C222" i="1"/>
  <c r="D223" i="1"/>
  <c r="E224" i="1"/>
  <c r="C226" i="1"/>
  <c r="D227" i="1"/>
  <c r="E228" i="1"/>
  <c r="C230" i="1"/>
  <c r="D231" i="1"/>
  <c r="E232" i="1"/>
  <c r="C234" i="1"/>
  <c r="D235" i="1"/>
  <c r="E236" i="1"/>
  <c r="C238" i="1"/>
  <c r="D239" i="1"/>
  <c r="E240" i="1"/>
  <c r="C242" i="1"/>
  <c r="D243" i="1"/>
  <c r="E244" i="1"/>
  <c r="C246" i="1"/>
  <c r="D247" i="1"/>
  <c r="E248" i="1"/>
  <c r="C250" i="1"/>
  <c r="D251" i="1"/>
  <c r="E252" i="1"/>
  <c r="C254" i="1"/>
  <c r="D255" i="1"/>
  <c r="E256" i="1"/>
  <c r="C258" i="1"/>
  <c r="D259" i="1"/>
  <c r="E260" i="1"/>
  <c r="C262" i="1"/>
  <c r="D263" i="1"/>
  <c r="E264" i="1"/>
  <c r="C266" i="1"/>
  <c r="D267" i="1"/>
  <c r="E268" i="1"/>
  <c r="C270" i="1"/>
  <c r="D271" i="1"/>
  <c r="E272" i="1"/>
  <c r="C274" i="1"/>
  <c r="D275" i="1"/>
  <c r="E276" i="1"/>
  <c r="C278" i="1"/>
  <c r="D279" i="1"/>
  <c r="E280" i="1"/>
  <c r="C282" i="1"/>
  <c r="D283" i="1"/>
  <c r="E284" i="1"/>
  <c r="C286" i="1"/>
  <c r="D287" i="1"/>
  <c r="E288" i="1"/>
  <c r="C290" i="1"/>
  <c r="D291" i="1"/>
  <c r="E292" i="1"/>
  <c r="C294" i="1"/>
  <c r="D295" i="1"/>
  <c r="E296" i="1"/>
  <c r="C298" i="1"/>
  <c r="D299" i="1"/>
  <c r="E300" i="1"/>
  <c r="C302" i="1"/>
  <c r="D303" i="1"/>
  <c r="E304" i="1"/>
  <c r="C306" i="1"/>
  <c r="D307" i="1"/>
  <c r="E308" i="1"/>
  <c r="C310" i="1"/>
  <c r="D311" i="1"/>
  <c r="E312" i="1"/>
  <c r="C314" i="1"/>
  <c r="D315" i="1"/>
  <c r="E316" i="1"/>
  <c r="C318" i="1"/>
  <c r="D319" i="1"/>
  <c r="E320" i="1"/>
  <c r="C322" i="1"/>
  <c r="D323" i="1"/>
  <c r="E324" i="1"/>
  <c r="C326" i="1"/>
  <c r="D327" i="1"/>
  <c r="C388" i="1"/>
  <c r="E386" i="1"/>
  <c r="D385" i="1"/>
  <c r="C384" i="1"/>
  <c r="E382" i="1"/>
  <c r="D381" i="1"/>
  <c r="C380" i="1"/>
  <c r="E378" i="1"/>
  <c r="D377" i="1"/>
  <c r="C376" i="1"/>
  <c r="E374" i="1"/>
  <c r="D373" i="1"/>
  <c r="C372" i="1"/>
  <c r="E370" i="1"/>
  <c r="D369" i="1"/>
  <c r="C368" i="1"/>
  <c r="E366" i="1"/>
  <c r="D365" i="1"/>
  <c r="C364" i="1"/>
  <c r="E362" i="1"/>
  <c r="D361" i="1"/>
  <c r="C360" i="1"/>
  <c r="E358" i="1"/>
  <c r="D357" i="1"/>
  <c r="C356" i="1"/>
  <c r="E354" i="1"/>
  <c r="D353" i="1"/>
  <c r="C352" i="1"/>
  <c r="E350" i="1"/>
  <c r="D349" i="1"/>
  <c r="C348" i="1"/>
  <c r="E346" i="1"/>
  <c r="D345" i="1"/>
  <c r="C344" i="1"/>
  <c r="E342" i="1"/>
  <c r="D341" i="1"/>
  <c r="C340" i="1"/>
  <c r="E338" i="1"/>
  <c r="D337" i="1"/>
  <c r="C336" i="1"/>
  <c r="E334" i="1"/>
  <c r="D333" i="1"/>
  <c r="C332" i="1"/>
  <c r="E330" i="1"/>
  <c r="D329" i="1"/>
  <c r="C328" i="1"/>
  <c r="D326" i="1"/>
  <c r="D324" i="1"/>
  <c r="E322" i="1"/>
  <c r="C321" i="1"/>
  <c r="C319" i="1"/>
  <c r="D317" i="1"/>
  <c r="E315" i="1"/>
  <c r="E313" i="1"/>
  <c r="C312" i="1"/>
  <c r="D310" i="1"/>
  <c r="D308" i="1"/>
  <c r="E306" i="1"/>
  <c r="C305" i="1"/>
  <c r="C303" i="1"/>
  <c r="D301" i="1"/>
  <c r="E299" i="1"/>
  <c r="E297" i="1"/>
  <c r="C296" i="1"/>
  <c r="D294" i="1"/>
  <c r="D292" i="1"/>
  <c r="E290" i="1"/>
  <c r="C289" i="1"/>
  <c r="C287" i="1"/>
  <c r="D285" i="1"/>
  <c r="E283" i="1"/>
  <c r="E281" i="1"/>
  <c r="C280" i="1"/>
  <c r="D278" i="1"/>
  <c r="D276" i="1"/>
  <c r="E274" i="1"/>
  <c r="C273" i="1"/>
  <c r="C271" i="1"/>
  <c r="D269" i="1"/>
  <c r="E267" i="1"/>
  <c r="E265" i="1"/>
  <c r="C264" i="1"/>
  <c r="D262" i="1"/>
  <c r="D260" i="1"/>
  <c r="E258" i="1"/>
  <c r="C257" i="1"/>
  <c r="C255" i="1"/>
  <c r="D253" i="1"/>
  <c r="E251" i="1"/>
  <c r="E249" i="1"/>
  <c r="C248" i="1"/>
  <c r="D246" i="1"/>
  <c r="D244" i="1"/>
  <c r="E242" i="1"/>
  <c r="C241" i="1"/>
  <c r="C239" i="1"/>
  <c r="D237" i="1"/>
  <c r="E235" i="1"/>
  <c r="E233" i="1"/>
  <c r="C232" i="1"/>
  <c r="D230" i="1"/>
  <c r="D228" i="1"/>
  <c r="E226" i="1"/>
  <c r="C225" i="1"/>
  <c r="C223" i="1"/>
  <c r="D221" i="1"/>
  <c r="E219" i="1"/>
  <c r="E217" i="1"/>
  <c r="C216" i="1"/>
  <c r="D214" i="1"/>
  <c r="D212" i="1"/>
  <c r="E210" i="1"/>
  <c r="C209" i="1"/>
  <c r="C207" i="1"/>
  <c r="D205" i="1"/>
  <c r="E203" i="1"/>
  <c r="E201" i="1"/>
  <c r="C200" i="1"/>
  <c r="D198" i="1"/>
  <c r="D196" i="1"/>
  <c r="E194" i="1"/>
  <c r="C193" i="1"/>
  <c r="C191" i="1"/>
  <c r="D189" i="1"/>
  <c r="E187" i="1"/>
  <c r="E185" i="1"/>
  <c r="E183" i="1"/>
  <c r="D181" i="1"/>
  <c r="E178" i="1"/>
  <c r="D176" i="1"/>
  <c r="D174" i="1"/>
  <c r="E171" i="1"/>
  <c r="D169" i="1"/>
  <c r="C167" i="1"/>
  <c r="D164" i="1"/>
  <c r="D162" i="1"/>
  <c r="C160" i="1"/>
  <c r="D157" i="1"/>
  <c r="C155" i="1"/>
  <c r="C153" i="1"/>
  <c r="D150" i="1"/>
  <c r="C148" i="1"/>
  <c r="E145" i="1"/>
  <c r="C143" i="1"/>
  <c r="C141" i="1"/>
  <c r="E138" i="1"/>
  <c r="C136" i="1"/>
  <c r="E133" i="1"/>
  <c r="E131" i="1"/>
  <c r="C129" i="1"/>
  <c r="E126" i="1"/>
  <c r="D124" i="1"/>
  <c r="E121" i="1"/>
  <c r="E119" i="1"/>
  <c r="D117" i="1"/>
  <c r="E114" i="1"/>
  <c r="D112" i="1"/>
  <c r="D110" i="1"/>
  <c r="E107" i="1"/>
  <c r="D105" i="1"/>
  <c r="C103" i="1"/>
  <c r="D100" i="1"/>
  <c r="D98" i="1"/>
  <c r="C96" i="1"/>
  <c r="D93" i="1"/>
  <c r="E88" i="1"/>
  <c r="E84" i="1"/>
  <c r="D79" i="1"/>
  <c r="C75" i="1"/>
  <c r="C70" i="1"/>
  <c r="E64" i="1"/>
  <c r="C58" i="1"/>
  <c r="E49" i="1"/>
  <c r="C39" i="1"/>
  <c r="C47" i="1"/>
  <c r="E44" i="1"/>
  <c r="D44" i="1"/>
  <c r="C42" i="1"/>
  <c r="E41" i="1"/>
  <c r="D39" i="1"/>
  <c r="P179" i="1"/>
  <c r="K156" i="1"/>
  <c r="D31" i="1"/>
  <c r="J71" i="1"/>
  <c r="C62" i="1"/>
  <c r="D59" i="1"/>
  <c r="E56" i="1"/>
  <c r="C54" i="1"/>
  <c r="D51" i="1"/>
  <c r="E48" i="1"/>
  <c r="C46" i="1"/>
  <c r="D43" i="1"/>
  <c r="E40" i="1"/>
  <c r="C38" i="1"/>
  <c r="C34" i="1"/>
  <c r="E61" i="1"/>
  <c r="C59" i="1"/>
  <c r="D56" i="1"/>
  <c r="E53" i="1"/>
  <c r="C51" i="1"/>
  <c r="D48" i="1"/>
  <c r="E45" i="1"/>
  <c r="C43" i="1"/>
  <c r="D40" i="1"/>
  <c r="E37" i="1"/>
  <c r="C29" i="1"/>
  <c r="F11" i="1" s="1"/>
  <c r="J135" i="1"/>
  <c r="K44" i="1"/>
  <c r="J199" i="1"/>
  <c r="I114" i="1"/>
  <c r="I178" i="1"/>
  <c r="K92" i="1"/>
  <c r="E36" i="1"/>
  <c r="E32" i="1"/>
  <c r="C35" i="1"/>
  <c r="E33" i="1"/>
  <c r="D32" i="1"/>
  <c r="C31" i="1"/>
  <c r="E29" i="1"/>
  <c r="C92" i="1"/>
  <c r="E90" i="1"/>
  <c r="D89" i="1"/>
  <c r="C88" i="1"/>
  <c r="E86" i="1"/>
  <c r="D85" i="1"/>
  <c r="C84" i="1"/>
  <c r="E82" i="1"/>
  <c r="D81" i="1"/>
  <c r="C80" i="1"/>
  <c r="E78" i="1"/>
  <c r="D77" i="1"/>
  <c r="C76" i="1"/>
  <c r="E74" i="1"/>
  <c r="D73" i="1"/>
  <c r="C72" i="1"/>
  <c r="E70" i="1"/>
  <c r="D69" i="1"/>
  <c r="C68" i="1"/>
  <c r="E66" i="1"/>
  <c r="D65" i="1"/>
  <c r="C64" i="1"/>
  <c r="E62" i="1"/>
  <c r="D61" i="1"/>
  <c r="C60" i="1"/>
  <c r="E58" i="1"/>
  <c r="D57" i="1"/>
  <c r="C56" i="1"/>
  <c r="E54" i="1"/>
  <c r="D53" i="1"/>
  <c r="C52" i="1"/>
  <c r="E50" i="1"/>
  <c r="D49" i="1"/>
  <c r="C48" i="1"/>
  <c r="E46" i="1"/>
  <c r="D45" i="1"/>
  <c r="C44" i="1"/>
  <c r="E42" i="1"/>
  <c r="D41" i="1"/>
  <c r="C40" i="1"/>
  <c r="E38" i="1"/>
  <c r="D37" i="1"/>
  <c r="C36" i="1"/>
  <c r="E34" i="1"/>
  <c r="D33" i="1"/>
  <c r="C32" i="1"/>
  <c r="E30" i="1"/>
  <c r="C30" i="1"/>
  <c r="O29" i="1"/>
  <c r="I11" i="1" s="1"/>
  <c r="C93" i="1"/>
  <c r="E91" i="1"/>
  <c r="D90" i="1"/>
  <c r="C89" i="1"/>
  <c r="E87" i="1"/>
  <c r="D86" i="1"/>
  <c r="C85" i="1"/>
  <c r="E83" i="1"/>
  <c r="D82" i="1"/>
  <c r="C81" i="1"/>
  <c r="E79" i="1"/>
  <c r="D78" i="1"/>
  <c r="C77" i="1"/>
  <c r="E75" i="1"/>
  <c r="D74" i="1"/>
  <c r="C73" i="1"/>
  <c r="E71" i="1"/>
  <c r="D70" i="1"/>
  <c r="C69" i="1"/>
  <c r="E67" i="1"/>
  <c r="D66" i="1"/>
  <c r="C65" i="1"/>
  <c r="E63" i="1"/>
  <c r="D62" i="1"/>
  <c r="C61" i="1"/>
  <c r="E59" i="1"/>
  <c r="D58" i="1"/>
  <c r="C57" i="1"/>
  <c r="E55" i="1"/>
  <c r="D54" i="1"/>
  <c r="C53" i="1"/>
  <c r="E51" i="1"/>
  <c r="D50" i="1"/>
  <c r="C49" i="1"/>
  <c r="E47" i="1"/>
  <c r="D46" i="1"/>
  <c r="C45" i="1"/>
  <c r="E43" i="1"/>
  <c r="D42" i="1"/>
  <c r="C41" i="1"/>
  <c r="E39" i="1"/>
  <c r="D38" i="1"/>
  <c r="C37" i="1"/>
  <c r="E35" i="1"/>
  <c r="D34" i="1"/>
  <c r="C33" i="1"/>
  <c r="E31" i="1"/>
  <c r="D30" i="1"/>
  <c r="Q30" i="1"/>
  <c r="P195" i="1"/>
  <c r="K172" i="1"/>
  <c r="K108" i="1"/>
  <c r="P191" i="1"/>
  <c r="K188" i="1"/>
  <c r="J167" i="1"/>
  <c r="I146" i="1"/>
  <c r="K124" i="1"/>
  <c r="J103" i="1"/>
  <c r="I82" i="1"/>
  <c r="K60" i="1"/>
  <c r="P203" i="1"/>
  <c r="P187" i="1"/>
  <c r="P167" i="1"/>
  <c r="I194" i="1"/>
  <c r="J151" i="1"/>
  <c r="I130" i="1"/>
  <c r="J87" i="1"/>
  <c r="I66" i="1"/>
  <c r="I34" i="1"/>
  <c r="P207" i="1"/>
  <c r="P175" i="1"/>
  <c r="K204" i="1"/>
  <c r="J183" i="1"/>
  <c r="I162" i="1"/>
  <c r="K140" i="1"/>
  <c r="J119" i="1"/>
  <c r="I98" i="1"/>
  <c r="K76" i="1"/>
  <c r="I55" i="1"/>
  <c r="P199" i="1"/>
  <c r="P183" i="1"/>
  <c r="O94" i="1"/>
  <c r="K208" i="1"/>
  <c r="J203" i="1"/>
  <c r="I198" i="1"/>
  <c r="K192" i="1"/>
  <c r="J187" i="1"/>
  <c r="I182" i="1"/>
  <c r="K176" i="1"/>
  <c r="J171" i="1"/>
  <c r="I166" i="1"/>
  <c r="K160" i="1"/>
  <c r="J155" i="1"/>
  <c r="I150" i="1"/>
  <c r="K144" i="1"/>
  <c r="J139" i="1"/>
  <c r="I134" i="1"/>
  <c r="K128" i="1"/>
  <c r="J123" i="1"/>
  <c r="I118" i="1"/>
  <c r="K112" i="1"/>
  <c r="J107" i="1"/>
  <c r="I102" i="1"/>
  <c r="K96" i="1"/>
  <c r="J91" i="1"/>
  <c r="I86" i="1"/>
  <c r="K80" i="1"/>
  <c r="J75" i="1"/>
  <c r="I70" i="1"/>
  <c r="K64" i="1"/>
  <c r="J59" i="1"/>
  <c r="K52" i="1"/>
  <c r="I42" i="1"/>
  <c r="J31" i="1"/>
  <c r="P29" i="1"/>
  <c r="R29" i="1" s="1"/>
  <c r="P206" i="1"/>
  <c r="P202" i="1"/>
  <c r="P198" i="1"/>
  <c r="P194" i="1"/>
  <c r="P190" i="1"/>
  <c r="P186" i="1"/>
  <c r="P182" i="1"/>
  <c r="P178" i="1"/>
  <c r="O174" i="1"/>
  <c r="O166" i="1"/>
  <c r="O78" i="1"/>
  <c r="J207" i="1"/>
  <c r="I202" i="1"/>
  <c r="K196" i="1"/>
  <c r="J191" i="1"/>
  <c r="I186" i="1"/>
  <c r="K180" i="1"/>
  <c r="J175" i="1"/>
  <c r="I170" i="1"/>
  <c r="K164" i="1"/>
  <c r="J159" i="1"/>
  <c r="I154" i="1"/>
  <c r="K148" i="1"/>
  <c r="J143" i="1"/>
  <c r="I138" i="1"/>
  <c r="K132" i="1"/>
  <c r="J127" i="1"/>
  <c r="I122" i="1"/>
  <c r="K116" i="1"/>
  <c r="J111" i="1"/>
  <c r="I106" i="1"/>
  <c r="K100" i="1"/>
  <c r="J95" i="1"/>
  <c r="I90" i="1"/>
  <c r="K84" i="1"/>
  <c r="J79" i="1"/>
  <c r="I74" i="1"/>
  <c r="K68" i="1"/>
  <c r="J63" i="1"/>
  <c r="I58" i="1"/>
  <c r="I50" i="1"/>
  <c r="J39" i="1"/>
  <c r="O38" i="1"/>
  <c r="P30" i="1"/>
  <c r="P205" i="1"/>
  <c r="P201" i="1"/>
  <c r="P197" i="1"/>
  <c r="P193" i="1"/>
  <c r="P189" i="1"/>
  <c r="P185" i="1"/>
  <c r="P181" i="1"/>
  <c r="P177" i="1"/>
  <c r="P171" i="1"/>
  <c r="P163" i="1"/>
  <c r="O62" i="1"/>
  <c r="I206" i="1"/>
  <c r="K200" i="1"/>
  <c r="J195" i="1"/>
  <c r="I190" i="1"/>
  <c r="K184" i="1"/>
  <c r="J179" i="1"/>
  <c r="I174" i="1"/>
  <c r="K168" i="1"/>
  <c r="J163" i="1"/>
  <c r="I158" i="1"/>
  <c r="K152" i="1"/>
  <c r="J147" i="1"/>
  <c r="I142" i="1"/>
  <c r="K136" i="1"/>
  <c r="J131" i="1"/>
  <c r="I126" i="1"/>
  <c r="K120" i="1"/>
  <c r="J115" i="1"/>
  <c r="I110" i="1"/>
  <c r="K104" i="1"/>
  <c r="J99" i="1"/>
  <c r="I94" i="1"/>
  <c r="K88" i="1"/>
  <c r="J83" i="1"/>
  <c r="I78" i="1"/>
  <c r="K72" i="1"/>
  <c r="J67" i="1"/>
  <c r="I62" i="1"/>
  <c r="K56" i="1"/>
  <c r="J47" i="1"/>
  <c r="K36" i="1"/>
  <c r="P208" i="1"/>
  <c r="P204" i="1"/>
  <c r="P200" i="1"/>
  <c r="P196" i="1"/>
  <c r="P192" i="1"/>
  <c r="P188" i="1"/>
  <c r="P184" i="1"/>
  <c r="P180" i="1"/>
  <c r="P176" i="1"/>
  <c r="O170" i="1"/>
  <c r="O162" i="1"/>
  <c r="O46" i="1"/>
  <c r="J29" i="1"/>
  <c r="L29" i="1" s="1"/>
  <c r="I30" i="1"/>
  <c r="J208" i="1"/>
  <c r="I207" i="1"/>
  <c r="K205" i="1"/>
  <c r="J204" i="1"/>
  <c r="I203" i="1"/>
  <c r="K201" i="1"/>
  <c r="J200" i="1"/>
  <c r="I199" i="1"/>
  <c r="K197" i="1"/>
  <c r="J196" i="1"/>
  <c r="I195" i="1"/>
  <c r="K193" i="1"/>
  <c r="J192" i="1"/>
  <c r="I191" i="1"/>
  <c r="K189" i="1"/>
  <c r="J188" i="1"/>
  <c r="I187" i="1"/>
  <c r="K185" i="1"/>
  <c r="J184" i="1"/>
  <c r="I183" i="1"/>
  <c r="K181" i="1"/>
  <c r="J180" i="1"/>
  <c r="I179" i="1"/>
  <c r="K177" i="1"/>
  <c r="J176" i="1"/>
  <c r="I175" i="1"/>
  <c r="K173" i="1"/>
  <c r="J172" i="1"/>
  <c r="I171" i="1"/>
  <c r="K169" i="1"/>
  <c r="J168" i="1"/>
  <c r="I167" i="1"/>
  <c r="K165" i="1"/>
  <c r="J164" i="1"/>
  <c r="I163" i="1"/>
  <c r="K161" i="1"/>
  <c r="J160" i="1"/>
  <c r="I159" i="1"/>
  <c r="K157" i="1"/>
  <c r="J156" i="1"/>
  <c r="I155" i="1"/>
  <c r="K153" i="1"/>
  <c r="J152" i="1"/>
  <c r="I151" i="1"/>
  <c r="K149" i="1"/>
  <c r="J148" i="1"/>
  <c r="I147" i="1"/>
  <c r="K145" i="1"/>
  <c r="J144" i="1"/>
  <c r="I143" i="1"/>
  <c r="K141" i="1"/>
  <c r="J140" i="1"/>
  <c r="I139" i="1"/>
  <c r="K137" i="1"/>
  <c r="J136" i="1"/>
  <c r="I135" i="1"/>
  <c r="K133" i="1"/>
  <c r="J132" i="1"/>
  <c r="I131" i="1"/>
  <c r="K129" i="1"/>
  <c r="J128" i="1"/>
  <c r="I127" i="1"/>
  <c r="K125" i="1"/>
  <c r="J124" i="1"/>
  <c r="I123" i="1"/>
  <c r="K121" i="1"/>
  <c r="J120" i="1"/>
  <c r="I119" i="1"/>
  <c r="K117" i="1"/>
  <c r="J116" i="1"/>
  <c r="I115" i="1"/>
  <c r="K113" i="1"/>
  <c r="J112" i="1"/>
  <c r="I111" i="1"/>
  <c r="K109" i="1"/>
  <c r="J108" i="1"/>
  <c r="I107" i="1"/>
  <c r="K105" i="1"/>
  <c r="J104" i="1"/>
  <c r="I103" i="1"/>
  <c r="K101" i="1"/>
  <c r="J100" i="1"/>
  <c r="I99" i="1"/>
  <c r="K97" i="1"/>
  <c r="J96" i="1"/>
  <c r="I95" i="1"/>
  <c r="K93" i="1"/>
  <c r="J92" i="1"/>
  <c r="I91" i="1"/>
  <c r="K89" i="1"/>
  <c r="J88" i="1"/>
  <c r="I87" i="1"/>
  <c r="K85" i="1"/>
  <c r="J84" i="1"/>
  <c r="I83" i="1"/>
  <c r="K81" i="1"/>
  <c r="J80" i="1"/>
  <c r="I79" i="1"/>
  <c r="K77" i="1"/>
  <c r="J76" i="1"/>
  <c r="I75" i="1"/>
  <c r="K73" i="1"/>
  <c r="J72" i="1"/>
  <c r="I71" i="1"/>
  <c r="K69" i="1"/>
  <c r="J68" i="1"/>
  <c r="I67" i="1"/>
  <c r="K65" i="1"/>
  <c r="J64" i="1"/>
  <c r="I63" i="1"/>
  <c r="K61" i="1"/>
  <c r="J60" i="1"/>
  <c r="I59" i="1"/>
  <c r="K57" i="1"/>
  <c r="J56" i="1"/>
  <c r="K54" i="1"/>
  <c r="J52" i="1"/>
  <c r="K49" i="1"/>
  <c r="I47" i="1"/>
  <c r="J44" i="1"/>
  <c r="K41" i="1"/>
  <c r="I39" i="1"/>
  <c r="J36" i="1"/>
  <c r="K33" i="1"/>
  <c r="I31" i="1"/>
  <c r="K29" i="1"/>
  <c r="K30" i="1"/>
  <c r="I208" i="1"/>
  <c r="K206" i="1"/>
  <c r="J205" i="1"/>
  <c r="I204" i="1"/>
  <c r="K202" i="1"/>
  <c r="J201" i="1"/>
  <c r="I200" i="1"/>
  <c r="K198" i="1"/>
  <c r="J197" i="1"/>
  <c r="I196" i="1"/>
  <c r="K194" i="1"/>
  <c r="J193" i="1"/>
  <c r="I192" i="1"/>
  <c r="K190" i="1"/>
  <c r="J189" i="1"/>
  <c r="I188" i="1"/>
  <c r="K186" i="1"/>
  <c r="J185" i="1"/>
  <c r="I184" i="1"/>
  <c r="K182" i="1"/>
  <c r="J181" i="1"/>
  <c r="I180" i="1"/>
  <c r="K178" i="1"/>
  <c r="J177" i="1"/>
  <c r="I176" i="1"/>
  <c r="K174" i="1"/>
  <c r="J173" i="1"/>
  <c r="I172" i="1"/>
  <c r="K170" i="1"/>
  <c r="J169" i="1"/>
  <c r="I168" i="1"/>
  <c r="K166" i="1"/>
  <c r="J165" i="1"/>
  <c r="I164" i="1"/>
  <c r="K162" i="1"/>
  <c r="J161" i="1"/>
  <c r="I160" i="1"/>
  <c r="K158" i="1"/>
  <c r="J157" i="1"/>
  <c r="I156" i="1"/>
  <c r="K154" i="1"/>
  <c r="J153" i="1"/>
  <c r="I152" i="1"/>
  <c r="K150" i="1"/>
  <c r="J149" i="1"/>
  <c r="I148" i="1"/>
  <c r="K146" i="1"/>
  <c r="J145" i="1"/>
  <c r="I144" i="1"/>
  <c r="K142" i="1"/>
  <c r="J141" i="1"/>
  <c r="I140" i="1"/>
  <c r="K138" i="1"/>
  <c r="J137" i="1"/>
  <c r="I136" i="1"/>
  <c r="K134" i="1"/>
  <c r="J133" i="1"/>
  <c r="I132" i="1"/>
  <c r="K130" i="1"/>
  <c r="J129" i="1"/>
  <c r="I128" i="1"/>
  <c r="K126" i="1"/>
  <c r="J125" i="1"/>
  <c r="I124" i="1"/>
  <c r="K122" i="1"/>
  <c r="J121" i="1"/>
  <c r="I120" i="1"/>
  <c r="K118" i="1"/>
  <c r="J117" i="1"/>
  <c r="I116" i="1"/>
  <c r="K114" i="1"/>
  <c r="J113" i="1"/>
  <c r="I112" i="1"/>
  <c r="K110" i="1"/>
  <c r="J109" i="1"/>
  <c r="I108" i="1"/>
  <c r="K106" i="1"/>
  <c r="J105" i="1"/>
  <c r="I104" i="1"/>
  <c r="K102" i="1"/>
  <c r="J101" i="1"/>
  <c r="I100" i="1"/>
  <c r="K98" i="1"/>
  <c r="J97" i="1"/>
  <c r="I96" i="1"/>
  <c r="K94" i="1"/>
  <c r="J93" i="1"/>
  <c r="I92" i="1"/>
  <c r="K90" i="1"/>
  <c r="J89" i="1"/>
  <c r="I88" i="1"/>
  <c r="K86" i="1"/>
  <c r="J85" i="1"/>
  <c r="I84" i="1"/>
  <c r="K82" i="1"/>
  <c r="J81" i="1"/>
  <c r="I80" i="1"/>
  <c r="K78" i="1"/>
  <c r="J77" i="1"/>
  <c r="I76" i="1"/>
  <c r="K74" i="1"/>
  <c r="J73" i="1"/>
  <c r="I72" i="1"/>
  <c r="K70" i="1"/>
  <c r="J69" i="1"/>
  <c r="I68" i="1"/>
  <c r="K66" i="1"/>
  <c r="J65" i="1"/>
  <c r="I64" i="1"/>
  <c r="K62" i="1"/>
  <c r="J61" i="1"/>
  <c r="I60" i="1"/>
  <c r="K58" i="1"/>
  <c r="J57" i="1"/>
  <c r="I56" i="1"/>
  <c r="I54" i="1"/>
  <c r="J51" i="1"/>
  <c r="K48" i="1"/>
  <c r="I46" i="1"/>
  <c r="J43" i="1"/>
  <c r="K40" i="1"/>
  <c r="I38" i="1"/>
  <c r="J35" i="1"/>
  <c r="K32" i="1"/>
  <c r="I29" i="1"/>
  <c r="C11" i="1" s="1"/>
  <c r="J30" i="1"/>
  <c r="K207" i="1"/>
  <c r="J206" i="1"/>
  <c r="I205" i="1"/>
  <c r="K203" i="1"/>
  <c r="J202" i="1"/>
  <c r="I201" i="1"/>
  <c r="K199" i="1"/>
  <c r="J198" i="1"/>
  <c r="I197" i="1"/>
  <c r="K195" i="1"/>
  <c r="J194" i="1"/>
  <c r="I193" i="1"/>
  <c r="K191" i="1"/>
  <c r="J190" i="1"/>
  <c r="I189" i="1"/>
  <c r="K187" i="1"/>
  <c r="J186" i="1"/>
  <c r="I185" i="1"/>
  <c r="K183" i="1"/>
  <c r="J182" i="1"/>
  <c r="I181" i="1"/>
  <c r="K179" i="1"/>
  <c r="J178" i="1"/>
  <c r="I177" i="1"/>
  <c r="K175" i="1"/>
  <c r="J174" i="1"/>
  <c r="I173" i="1"/>
  <c r="K171" i="1"/>
  <c r="J170" i="1"/>
  <c r="I169" i="1"/>
  <c r="K167" i="1"/>
  <c r="J166" i="1"/>
  <c r="I165" i="1"/>
  <c r="K163" i="1"/>
  <c r="J162" i="1"/>
  <c r="I161" i="1"/>
  <c r="K159" i="1"/>
  <c r="J158" i="1"/>
  <c r="I157" i="1"/>
  <c r="K155" i="1"/>
  <c r="J154" i="1"/>
  <c r="I153" i="1"/>
  <c r="K151" i="1"/>
  <c r="J150" i="1"/>
  <c r="I149" i="1"/>
  <c r="K147" i="1"/>
  <c r="J146" i="1"/>
  <c r="I145" i="1"/>
  <c r="K143" i="1"/>
  <c r="J142" i="1"/>
  <c r="I141" i="1"/>
  <c r="K139" i="1"/>
  <c r="J138" i="1"/>
  <c r="I137" i="1"/>
  <c r="K135" i="1"/>
  <c r="J134" i="1"/>
  <c r="I133" i="1"/>
  <c r="K131" i="1"/>
  <c r="J130" i="1"/>
  <c r="I129" i="1"/>
  <c r="K127" i="1"/>
  <c r="J126" i="1"/>
  <c r="I125" i="1"/>
  <c r="K123" i="1"/>
  <c r="J122" i="1"/>
  <c r="I121" i="1"/>
  <c r="K119" i="1"/>
  <c r="J118" i="1"/>
  <c r="I117" i="1"/>
  <c r="K115" i="1"/>
  <c r="J114" i="1"/>
  <c r="I113" i="1"/>
  <c r="K111" i="1"/>
  <c r="J110" i="1"/>
  <c r="I109" i="1"/>
  <c r="K107" i="1"/>
  <c r="J106" i="1"/>
  <c r="I105" i="1"/>
  <c r="K103" i="1"/>
  <c r="J102" i="1"/>
  <c r="I101" i="1"/>
  <c r="K99" i="1"/>
  <c r="J98" i="1"/>
  <c r="I97" i="1"/>
  <c r="K95" i="1"/>
  <c r="J94" i="1"/>
  <c r="I93" i="1"/>
  <c r="K91" i="1"/>
  <c r="J90" i="1"/>
  <c r="I89" i="1"/>
  <c r="K87" i="1"/>
  <c r="J86" i="1"/>
  <c r="I85" i="1"/>
  <c r="K83" i="1"/>
  <c r="J82" i="1"/>
  <c r="I81" i="1"/>
  <c r="K79" i="1"/>
  <c r="J78" i="1"/>
  <c r="I77" i="1"/>
  <c r="K75" i="1"/>
  <c r="J74" i="1"/>
  <c r="I73" i="1"/>
  <c r="K71" i="1"/>
  <c r="J70" i="1"/>
  <c r="I69" i="1"/>
  <c r="K67" i="1"/>
  <c r="J66" i="1"/>
  <c r="I65" i="1"/>
  <c r="K63" i="1"/>
  <c r="J62" i="1"/>
  <c r="I61" i="1"/>
  <c r="K59" i="1"/>
  <c r="J58" i="1"/>
  <c r="I57" i="1"/>
  <c r="J55" i="1"/>
  <c r="K53" i="1"/>
  <c r="I51" i="1"/>
  <c r="J48" i="1"/>
  <c r="K45" i="1"/>
  <c r="I43" i="1"/>
  <c r="J40" i="1"/>
  <c r="K37" i="1"/>
  <c r="I35" i="1"/>
  <c r="K31" i="1"/>
  <c r="I33" i="1"/>
  <c r="J34" i="1"/>
  <c r="K35" i="1"/>
  <c r="I37" i="1"/>
  <c r="J38" i="1"/>
  <c r="K39" i="1"/>
  <c r="I41" i="1"/>
  <c r="J42" i="1"/>
  <c r="K43" i="1"/>
  <c r="I45" i="1"/>
  <c r="J46" i="1"/>
  <c r="K47" i="1"/>
  <c r="I49" i="1"/>
  <c r="J50" i="1"/>
  <c r="K51" i="1"/>
  <c r="I53" i="1"/>
  <c r="J54" i="1"/>
  <c r="K55" i="1"/>
  <c r="I32" i="1"/>
  <c r="J33" i="1"/>
  <c r="K34" i="1"/>
  <c r="I36" i="1"/>
  <c r="J37" i="1"/>
  <c r="K38" i="1"/>
  <c r="I40" i="1"/>
  <c r="J41" i="1"/>
  <c r="K42" i="1"/>
  <c r="I44" i="1"/>
  <c r="J45" i="1"/>
  <c r="K46" i="1"/>
  <c r="I48" i="1"/>
  <c r="J49" i="1"/>
  <c r="K50" i="1"/>
  <c r="I52" i="1"/>
  <c r="J53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P172" i="1"/>
  <c r="O171" i="1"/>
  <c r="P168" i="1"/>
  <c r="O167" i="1"/>
  <c r="P164" i="1"/>
  <c r="O163" i="1"/>
  <c r="O160" i="1"/>
  <c r="O158" i="1"/>
  <c r="O156" i="1"/>
  <c r="O154" i="1"/>
  <c r="O152" i="1"/>
  <c r="O90" i="1"/>
  <c r="O74" i="1"/>
  <c r="O58" i="1"/>
  <c r="O42" i="1"/>
  <c r="Q29" i="1"/>
  <c r="P173" i="1"/>
  <c r="O172" i="1"/>
  <c r="P169" i="1"/>
  <c r="O168" i="1"/>
  <c r="P165" i="1"/>
  <c r="O164" i="1"/>
  <c r="P161" i="1"/>
  <c r="O86" i="1"/>
  <c r="O70" i="1"/>
  <c r="O54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1" i="1"/>
  <c r="O103" i="1"/>
  <c r="O105" i="1"/>
  <c r="O107" i="1"/>
  <c r="O109" i="1"/>
  <c r="O111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32" i="1"/>
  <c r="O36" i="1"/>
  <c r="O40" i="1"/>
  <c r="O44" i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O33" i="1"/>
  <c r="O37" i="1"/>
  <c r="O41" i="1"/>
  <c r="O45" i="1"/>
  <c r="O49" i="1"/>
  <c r="O53" i="1"/>
  <c r="O57" i="1"/>
  <c r="O61" i="1"/>
  <c r="O65" i="1"/>
  <c r="O69" i="1"/>
  <c r="O73" i="1"/>
  <c r="O77" i="1"/>
  <c r="O81" i="1"/>
  <c r="O85" i="1"/>
  <c r="O89" i="1"/>
  <c r="O93" i="1"/>
  <c r="O97" i="1"/>
  <c r="O100" i="1"/>
  <c r="O102" i="1"/>
  <c r="O104" i="1"/>
  <c r="O106" i="1"/>
  <c r="O108" i="1"/>
  <c r="O110" i="1"/>
  <c r="O112" i="1"/>
  <c r="O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O30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3" i="1"/>
  <c r="P170" i="1"/>
  <c r="O169" i="1"/>
  <c r="P166" i="1"/>
  <c r="O165" i="1"/>
  <c r="P162" i="1"/>
  <c r="O161" i="1"/>
  <c r="O159" i="1"/>
  <c r="O157" i="1"/>
  <c r="O155" i="1"/>
  <c r="O153" i="1"/>
  <c r="O98" i="1"/>
  <c r="O82" i="1"/>
  <c r="O66" i="1"/>
  <c r="O50" i="1"/>
  <c r="O34" i="1"/>
  <c r="F16" i="1" l="1"/>
  <c r="F30" i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E390" i="1"/>
  <c r="F12" i="1" s="1"/>
  <c r="F13" i="1" s="1"/>
  <c r="L30" i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R30" i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K210" i="1"/>
  <c r="C12" i="1" s="1"/>
  <c r="C13" i="1" s="1"/>
  <c r="Q210" i="1"/>
  <c r="I12" i="1" s="1"/>
  <c r="F17" i="1" l="1"/>
  <c r="F18" i="1" s="1"/>
  <c r="F19" i="1" s="1"/>
  <c r="I13" i="1"/>
</calcChain>
</file>

<file path=xl/sharedStrings.xml><?xml version="1.0" encoding="utf-8"?>
<sst xmlns="http://schemas.openxmlformats.org/spreadsheetml/2006/main" count="51" uniqueCount="26">
  <si>
    <t>Annual Interest Rate</t>
  </si>
  <si>
    <t>Years</t>
  </si>
  <si>
    <t>Payments Per Year</t>
  </si>
  <si>
    <t>Amount</t>
  </si>
  <si>
    <t>Payment Number</t>
  </si>
  <si>
    <t>Payment</t>
  </si>
  <si>
    <t>Principal</t>
  </si>
  <si>
    <t>Interest</t>
  </si>
  <si>
    <t>Balance</t>
  </si>
  <si>
    <t>30-Year Mortgage Rate</t>
  </si>
  <si>
    <t>15-Year Mortgage Rate</t>
  </si>
  <si>
    <t>15-Year Mortgage</t>
  </si>
  <si>
    <t>Base Facts</t>
  </si>
  <si>
    <t>Monthly Payment</t>
  </si>
  <si>
    <t>30-Year Mortgage</t>
  </si>
  <si>
    <t>30-Year Mortgage in 15 Years</t>
  </si>
  <si>
    <t>Monthly Flexibility</t>
  </si>
  <si>
    <t>Total Cost</t>
  </si>
  <si>
    <t>Annual Cost</t>
  </si>
  <si>
    <t>Monthly Cost</t>
  </si>
  <si>
    <t>Mortgage Flexibility Calculator</t>
  </si>
  <si>
    <t>Cost of Cash Flow Flexibility</t>
  </si>
  <si>
    <t>Down Payment</t>
  </si>
  <si>
    <t>Purchase Amount</t>
  </si>
  <si>
    <t>Total Interest</t>
  </si>
  <si>
    <t>©Measure Twice Planners LLC - Do not share without prior permission.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</si>
</sst>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0%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6" borderId="0" xfId="0" applyFill="1" applyProtection="1"/>
    <xf numFmtId="0" fontId="0" fillId="0" borderId="0" xfId="0" applyProtection="1"/>
    <xf numFmtId="0" fontId="3" fillId="6" borderId="0" xfId="1" applyFill="1" applyProtection="1"/>
    <xf numFmtId="0" fontId="1" fillId="0" borderId="0" xfId="0" applyFont="1" applyFill="1" applyBorder="1" applyProtection="1"/>
    <xf numFmtId="8" fontId="0" fillId="0" borderId="0" xfId="0" applyNumberFormat="1" applyFill="1" applyBorder="1" applyProtection="1"/>
    <xf numFmtId="0" fontId="2" fillId="6" borderId="0" xfId="0" applyFont="1" applyFill="1" applyAlignment="1" applyProtection="1"/>
    <xf numFmtId="9" fontId="0" fillId="6" borderId="0" xfId="0" applyNumberFormat="1" applyFill="1" applyProtection="1"/>
    <xf numFmtId="9" fontId="0" fillId="0" borderId="0" xfId="0" applyNumberFormat="1" applyProtection="1"/>
    <xf numFmtId="8" fontId="0" fillId="6" borderId="0" xfId="0" applyNumberFormat="1" applyFill="1" applyProtection="1"/>
    <xf numFmtId="8" fontId="0" fillId="0" borderId="0" xfId="0" applyNumberFormat="1" applyProtection="1"/>
    <xf numFmtId="164" fontId="0" fillId="6" borderId="0" xfId="0" applyNumberFormat="1" applyFill="1" applyProtection="1"/>
    <xf numFmtId="166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6" fontId="0" fillId="0" borderId="1" xfId="0" applyNumberForma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A26E-ED98-4A25-86EF-FE4A3DF06D7D}">
  <sheetPr>
    <pageSetUpPr fitToPage="1"/>
  </sheetPr>
  <dimension ref="B1:AR452"/>
  <sheetViews>
    <sheetView showGridLines="0" tabSelected="1" zoomScale="150" zoomScaleNormal="150" workbookViewId="0">
      <selection activeCell="F5" sqref="F5"/>
    </sheetView>
  </sheetViews>
  <sheetFormatPr defaultRowHeight="15" x14ac:dyDescent="0.25"/>
  <cols>
    <col min="1" max="1" width="4.5703125" style="2" customWidth="1"/>
    <col min="2" max="2" width="17.7109375" style="2" customWidth="1"/>
    <col min="3" max="3" width="11.7109375" style="2" customWidth="1"/>
    <col min="4" max="4" width="2.85546875" style="2" customWidth="1"/>
    <col min="5" max="5" width="21.7109375" style="2" customWidth="1"/>
    <col min="6" max="6" width="11.85546875" style="2" bestFit="1" customWidth="1"/>
    <col min="7" max="7" width="2.85546875" style="2" customWidth="1"/>
    <col min="8" max="8" width="17.7109375" style="2" customWidth="1"/>
    <col min="9" max="9" width="11.7109375" style="2" customWidth="1"/>
    <col min="10" max="10" width="10.5703125" style="1" bestFit="1" customWidth="1"/>
    <col min="11" max="12" width="11.85546875" style="1" bestFit="1" customWidth="1"/>
    <col min="13" max="13" width="9.140625" style="1"/>
    <col min="14" max="14" width="19.42578125" style="1" bestFit="1" customWidth="1"/>
    <col min="15" max="15" width="11.140625" style="1" bestFit="1" customWidth="1"/>
    <col min="16" max="16" width="10.5703125" style="1" bestFit="1" customWidth="1"/>
    <col min="17" max="17" width="12.5703125" style="1" bestFit="1" customWidth="1"/>
    <col min="18" max="18" width="11.85546875" style="1" bestFit="1" customWidth="1"/>
    <col min="19" max="44" width="9.140625" style="1"/>
    <col min="45" max="16384" width="9.140625" style="2"/>
  </cols>
  <sheetData>
    <row r="1" spans="2:9" ht="26.25" x14ac:dyDescent="0.4">
      <c r="B1" s="16" t="s">
        <v>20</v>
      </c>
      <c r="C1" s="16"/>
      <c r="D1" s="16"/>
      <c r="E1" s="16"/>
      <c r="F1" s="16"/>
      <c r="G1" s="16"/>
      <c r="H1" s="16"/>
      <c r="I1" s="16"/>
    </row>
    <row r="2" spans="2:9" x14ac:dyDescent="0.25">
      <c r="B2" s="17" t="s">
        <v>25</v>
      </c>
      <c r="C2" s="17"/>
      <c r="D2" s="17"/>
      <c r="E2" s="17"/>
      <c r="F2" s="17"/>
      <c r="G2" s="17"/>
      <c r="H2" s="17"/>
      <c r="I2" s="17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.75" x14ac:dyDescent="0.25">
      <c r="B4" s="1"/>
      <c r="C4" s="1"/>
      <c r="D4" s="1"/>
      <c r="E4" s="20" t="s">
        <v>12</v>
      </c>
      <c r="F4" s="20"/>
      <c r="G4" s="1"/>
      <c r="H4" s="1"/>
      <c r="I4" s="1"/>
    </row>
    <row r="5" spans="2:9" x14ac:dyDescent="0.25">
      <c r="B5" s="1"/>
      <c r="C5" s="1"/>
      <c r="D5" s="1"/>
      <c r="E5" s="14" t="s">
        <v>23</v>
      </c>
      <c r="F5" s="12">
        <v>400000</v>
      </c>
      <c r="G5" s="1"/>
      <c r="H5" s="1"/>
      <c r="I5" s="1"/>
    </row>
    <row r="6" spans="2:9" x14ac:dyDescent="0.25">
      <c r="B6" s="1"/>
      <c r="C6" s="1"/>
      <c r="D6" s="1"/>
      <c r="E6" s="14" t="s">
        <v>22</v>
      </c>
      <c r="F6" s="12">
        <v>80000</v>
      </c>
      <c r="G6" s="1"/>
      <c r="H6" s="1"/>
      <c r="I6" s="1"/>
    </row>
    <row r="7" spans="2:9" x14ac:dyDescent="0.25">
      <c r="B7" s="1"/>
      <c r="C7" s="1"/>
      <c r="D7" s="1"/>
      <c r="E7" s="14" t="s">
        <v>9</v>
      </c>
      <c r="F7" s="13">
        <v>6.7500000000000004E-2</v>
      </c>
      <c r="G7" s="1"/>
      <c r="H7" s="1"/>
      <c r="I7" s="1"/>
    </row>
    <row r="8" spans="2:9" x14ac:dyDescent="0.25">
      <c r="B8" s="1"/>
      <c r="C8" s="1"/>
      <c r="D8" s="1"/>
      <c r="E8" s="14" t="s">
        <v>10</v>
      </c>
      <c r="F8" s="13">
        <v>5.7500000000000002E-2</v>
      </c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5.75" x14ac:dyDescent="0.25">
      <c r="B10" s="21" t="s">
        <v>11</v>
      </c>
      <c r="C10" s="21"/>
      <c r="D10" s="1"/>
      <c r="E10" s="22" t="s">
        <v>14</v>
      </c>
      <c r="F10" s="22"/>
      <c r="G10" s="1"/>
      <c r="H10" s="18" t="s">
        <v>15</v>
      </c>
      <c r="I10" s="18"/>
    </row>
    <row r="11" spans="2:9" x14ac:dyDescent="0.25">
      <c r="B11" s="14" t="s">
        <v>13</v>
      </c>
      <c r="C11" s="15">
        <f>MAX(I29*-1,0)</f>
        <v>2657.3122784629313</v>
      </c>
      <c r="D11" s="1"/>
      <c r="E11" s="14" t="s">
        <v>13</v>
      </c>
      <c r="F11" s="15">
        <f>MAX(C29*-1,0)</f>
        <v>2075.5139090182888</v>
      </c>
      <c r="G11" s="1"/>
      <c r="H11" s="14" t="s">
        <v>13</v>
      </c>
      <c r="I11" s="15">
        <f>MAX(O29*-1,0)</f>
        <v>2831.710279212868</v>
      </c>
    </row>
    <row r="12" spans="2:9" x14ac:dyDescent="0.25">
      <c r="B12" s="14" t="s">
        <v>24</v>
      </c>
      <c r="C12" s="15">
        <f>MAX(K210,0)</f>
        <v>158316.21012332762</v>
      </c>
      <c r="D12" s="1"/>
      <c r="E12" s="14" t="s">
        <v>24</v>
      </c>
      <c r="F12" s="15">
        <f>MAX(E390,0)</f>
        <v>427185.00724658387</v>
      </c>
      <c r="G12" s="1"/>
      <c r="H12" s="14" t="s">
        <v>24</v>
      </c>
      <c r="I12" s="15">
        <f>MAX(Q210*-1,0)</f>
        <v>189707.85025831641</v>
      </c>
    </row>
    <row r="13" spans="2:9" x14ac:dyDescent="0.25">
      <c r="B13" s="14" t="s">
        <v>17</v>
      </c>
      <c r="C13" s="15">
        <f>MAX(C12+F5,0)</f>
        <v>558316.21012332756</v>
      </c>
      <c r="D13" s="1"/>
      <c r="E13" s="14" t="s">
        <v>17</v>
      </c>
      <c r="F13" s="15">
        <f>MAX(F12+F5,0)</f>
        <v>827185.00724658393</v>
      </c>
      <c r="G13" s="1"/>
      <c r="H13" s="14" t="s">
        <v>17</v>
      </c>
      <c r="I13" s="15">
        <f>MAX(I12+F5,0)</f>
        <v>589707.85025831638</v>
      </c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15.75" x14ac:dyDescent="0.25">
      <c r="B15" s="1"/>
      <c r="C15" s="1"/>
      <c r="D15" s="1"/>
      <c r="E15" s="19" t="s">
        <v>21</v>
      </c>
      <c r="F15" s="19"/>
      <c r="G15" s="1"/>
      <c r="H15" s="1"/>
      <c r="I15" s="1"/>
    </row>
    <row r="16" spans="2:9" x14ac:dyDescent="0.25">
      <c r="B16" s="1"/>
      <c r="C16" s="1"/>
      <c r="D16" s="1"/>
      <c r="E16" s="14" t="s">
        <v>16</v>
      </c>
      <c r="F16" s="15">
        <f>MAX(C11-F11,0)</f>
        <v>581.7983694446425</v>
      </c>
      <c r="G16" s="1"/>
      <c r="H16" s="1"/>
      <c r="I16" s="1"/>
    </row>
    <row r="17" spans="2:18" x14ac:dyDescent="0.25">
      <c r="B17" s="1"/>
      <c r="C17" s="1"/>
      <c r="D17" s="1"/>
      <c r="E17" s="14" t="s">
        <v>17</v>
      </c>
      <c r="F17" s="15">
        <f>MAX((I12+I26)-(C12+C26),0)</f>
        <v>31391.64013498876</v>
      </c>
      <c r="G17" s="1"/>
      <c r="H17" s="1"/>
      <c r="I17" s="1"/>
    </row>
    <row r="18" spans="2:18" x14ac:dyDescent="0.25">
      <c r="B18" s="1"/>
      <c r="C18" s="1"/>
      <c r="D18" s="1"/>
      <c r="E18" s="14" t="s">
        <v>18</v>
      </c>
      <c r="F18" s="15">
        <f>MAX(F17/15,0)</f>
        <v>2092.7760089992507</v>
      </c>
      <c r="G18" s="1"/>
      <c r="H18" s="1"/>
      <c r="I18" s="1"/>
    </row>
    <row r="19" spans="2:18" x14ac:dyDescent="0.25">
      <c r="B19" s="1"/>
      <c r="C19" s="1"/>
      <c r="D19" s="1"/>
      <c r="E19" s="14" t="s">
        <v>19</v>
      </c>
      <c r="F19" s="15">
        <f>MAX(F18/12,0)</f>
        <v>174.39800074993755</v>
      </c>
      <c r="G19" s="1"/>
      <c r="H19" s="1"/>
      <c r="I19" s="1"/>
      <c r="K19" s="3"/>
    </row>
    <row r="20" spans="2:18" x14ac:dyDescent="0.25">
      <c r="B20" s="1"/>
      <c r="C20" s="1"/>
      <c r="D20" s="1"/>
      <c r="E20" s="4"/>
      <c r="F20" s="5"/>
      <c r="G20" s="1"/>
      <c r="H20" s="1"/>
      <c r="I20" s="1"/>
      <c r="K20" s="3"/>
    </row>
    <row r="21" spans="2:18" ht="15.75" x14ac:dyDescent="0.25">
      <c r="C21" s="6"/>
      <c r="D21" s="6"/>
      <c r="E21" s="6"/>
      <c r="F21" s="6"/>
      <c r="G21" s="6"/>
      <c r="H21" s="6"/>
      <c r="I21" s="6"/>
      <c r="K21" s="3"/>
    </row>
    <row r="22" spans="2:18" x14ac:dyDescent="0.25">
      <c r="B22" s="1"/>
      <c r="C22" s="1"/>
      <c r="D22" s="1"/>
      <c r="E22" s="4"/>
      <c r="F22" s="5"/>
      <c r="G22" s="1"/>
      <c r="H22" s="1"/>
      <c r="I22" s="1"/>
      <c r="K22" s="3"/>
    </row>
    <row r="23" spans="2:18" hidden="1" x14ac:dyDescent="0.25">
      <c r="B23" s="1" t="s">
        <v>0</v>
      </c>
      <c r="C23" s="7">
        <f>F7</f>
        <v>6.7500000000000004E-2</v>
      </c>
      <c r="D23" s="1"/>
      <c r="H23" s="2" t="s">
        <v>0</v>
      </c>
      <c r="I23" s="8">
        <f>F8</f>
        <v>5.7500000000000002E-2</v>
      </c>
      <c r="N23" s="1" t="s">
        <v>0</v>
      </c>
      <c r="O23" s="7">
        <f>F7</f>
        <v>6.7500000000000004E-2</v>
      </c>
    </row>
    <row r="24" spans="2:18" hidden="1" x14ac:dyDescent="0.25">
      <c r="B24" s="1" t="s">
        <v>1</v>
      </c>
      <c r="C24" s="1">
        <v>30</v>
      </c>
      <c r="D24" s="1"/>
      <c r="H24" s="2" t="s">
        <v>1</v>
      </c>
      <c r="I24" s="2">
        <v>15</v>
      </c>
      <c r="N24" s="1" t="s">
        <v>1</v>
      </c>
      <c r="O24" s="1">
        <v>15</v>
      </c>
    </row>
    <row r="25" spans="2:18" hidden="1" x14ac:dyDescent="0.25">
      <c r="B25" s="1" t="s">
        <v>2</v>
      </c>
      <c r="C25" s="1">
        <v>12</v>
      </c>
      <c r="D25" s="1"/>
      <c r="H25" s="2" t="s">
        <v>2</v>
      </c>
      <c r="I25" s="2">
        <v>12</v>
      </c>
      <c r="N25" s="1" t="s">
        <v>2</v>
      </c>
      <c r="O25" s="1">
        <v>12</v>
      </c>
    </row>
    <row r="26" spans="2:18" hidden="1" x14ac:dyDescent="0.25">
      <c r="B26" s="1" t="s">
        <v>3</v>
      </c>
      <c r="C26" s="11">
        <f>$F$5-$F$6</f>
        <v>320000</v>
      </c>
      <c r="D26" s="1"/>
      <c r="H26" s="2" t="s">
        <v>3</v>
      </c>
      <c r="I26" s="11">
        <f>$F$5-$F$6</f>
        <v>320000</v>
      </c>
      <c r="N26" s="1" t="s">
        <v>3</v>
      </c>
      <c r="O26" s="11">
        <f>$F$5-$F$6</f>
        <v>320000</v>
      </c>
    </row>
    <row r="27" spans="2:18" hidden="1" x14ac:dyDescent="0.25">
      <c r="B27" s="1"/>
      <c r="C27" s="1"/>
      <c r="D27" s="1"/>
    </row>
    <row r="28" spans="2:18" hidden="1" x14ac:dyDescent="0.25">
      <c r="B28" s="1" t="s">
        <v>4</v>
      </c>
      <c r="C28" s="1" t="s">
        <v>5</v>
      </c>
      <c r="D28" s="1" t="s">
        <v>6</v>
      </c>
      <c r="E28" s="2" t="s">
        <v>7</v>
      </c>
      <c r="F28" s="2" t="s">
        <v>8</v>
      </c>
      <c r="H28" s="2" t="s">
        <v>4</v>
      </c>
      <c r="I28" s="2" t="s">
        <v>5</v>
      </c>
      <c r="J28" s="1" t="s">
        <v>6</v>
      </c>
      <c r="K28" s="1" t="s">
        <v>7</v>
      </c>
      <c r="L28" s="1" t="s">
        <v>8</v>
      </c>
      <c r="N28" s="1" t="s">
        <v>4</v>
      </c>
      <c r="O28" s="1" t="s">
        <v>5</v>
      </c>
      <c r="P28" s="1" t="s">
        <v>6</v>
      </c>
      <c r="Q28" s="1" t="s">
        <v>7</v>
      </c>
      <c r="R28" s="1" t="s">
        <v>8</v>
      </c>
    </row>
    <row r="29" spans="2:18" hidden="1" x14ac:dyDescent="0.25">
      <c r="B29" s="1">
        <v>1</v>
      </c>
      <c r="C29" s="9">
        <f>PMT($C$23/$C$25,$C$24*$C$25,$C$26,0)</f>
        <v>-2075.5139090182888</v>
      </c>
      <c r="D29" s="9">
        <f t="shared" ref="D29:D92" si="0">PPMT($C$23/$C$25,B29,$C$24*$C$25,$C$26)</f>
        <v>-275.51390901828859</v>
      </c>
      <c r="E29" s="10">
        <f t="shared" ref="E29:E92" si="1">IPMT($C$23/$C$25,B29,$C$24*$C$25,$C$26)</f>
        <v>-1800.0000000000002</v>
      </c>
      <c r="F29" s="10">
        <f>C26+D29</f>
        <v>319724.48609098169</v>
      </c>
      <c r="H29" s="2">
        <v>1</v>
      </c>
      <c r="I29" s="10">
        <f>PMT($I$23/$I$25,$I$24*$I$25,$I$26,0)</f>
        <v>-2657.3122784629313</v>
      </c>
      <c r="J29" s="9">
        <f t="shared" ref="J29:J60" si="2">PPMT($I$23/$I$25,H29,$I$24*$I$25,$I$26)</f>
        <v>-1123.9789451295976</v>
      </c>
      <c r="K29" s="9">
        <f t="shared" ref="K29:K60" si="3">IPMT($I$23/$I$25,H29,$I$24*$I$25,$I$26)</f>
        <v>-1533.3333333333335</v>
      </c>
      <c r="L29" s="9">
        <f>I26+J29</f>
        <v>318876.02105487039</v>
      </c>
      <c r="N29" s="1">
        <v>1</v>
      </c>
      <c r="O29" s="9">
        <f>PMT($O$23/$O$25,$O$24*$O$25,$O$26,0)</f>
        <v>-2831.710279212868</v>
      </c>
      <c r="P29" s="9">
        <f>PPMT($O$23/$O$25,N29,$O$24*$O$25,$O$26)</f>
        <v>-1031.710279212868</v>
      </c>
      <c r="Q29" s="9">
        <f>IPMT($O$23/$O$25,N29,$O$24*$O$25,$O$26)</f>
        <v>-1800.0000000000002</v>
      </c>
      <c r="R29" s="9">
        <f>O26+P29</f>
        <v>318968.28972078714</v>
      </c>
    </row>
    <row r="30" spans="2:18" hidden="1" x14ac:dyDescent="0.25">
      <c r="B30" s="1">
        <v>2</v>
      </c>
      <c r="C30" s="9">
        <f>PMT($C$23/$C$25,$C$24*$C$25,$C$26,0)</f>
        <v>-2075.5139090182888</v>
      </c>
      <c r="D30" s="9">
        <f t="shared" si="0"/>
        <v>-277.06367475651649</v>
      </c>
      <c r="E30" s="10">
        <f t="shared" si="1"/>
        <v>-1798.4502342617723</v>
      </c>
      <c r="F30" s="10">
        <f>F29+D30</f>
        <v>319447.42241622519</v>
      </c>
      <c r="H30" s="2">
        <v>2</v>
      </c>
      <c r="I30" s="10">
        <f>PMT($I$23/$I$25,$I$24*$I$25,$I$26,0)</f>
        <v>-2657.3122784629313</v>
      </c>
      <c r="J30" s="9">
        <f t="shared" si="2"/>
        <v>-1129.3646775750103</v>
      </c>
      <c r="K30" s="9">
        <f t="shared" si="3"/>
        <v>-1527.9476008879208</v>
      </c>
      <c r="L30" s="9">
        <f>L29+J30</f>
        <v>317746.65637729538</v>
      </c>
      <c r="N30" s="1">
        <v>2</v>
      </c>
      <c r="O30" s="9">
        <f>PMT($O$23/$O$25,$O$24*$O$25,$O$26,0)</f>
        <v>-2831.710279212868</v>
      </c>
      <c r="P30" s="9">
        <f>PPMT($O$23/$O$25,N30,$O$24*$O$25,$O$26)</f>
        <v>-1037.5136495334407</v>
      </c>
      <c r="Q30" s="9">
        <f>IPMT($O$23/$O$25,N30,$O$24*$O$25,$O$26)</f>
        <v>-1794.1966296794276</v>
      </c>
      <c r="R30" s="9">
        <f>R29+P30</f>
        <v>317930.7760712537</v>
      </c>
    </row>
    <row r="31" spans="2:18" hidden="1" x14ac:dyDescent="0.25">
      <c r="B31" s="1">
        <v>3</v>
      </c>
      <c r="C31" s="9">
        <f t="shared" ref="C31:C94" si="4">PMT($C$23/$C$25,$C$24*$C$25,$C$26,0)</f>
        <v>-2075.5139090182888</v>
      </c>
      <c r="D31" s="9">
        <f t="shared" si="0"/>
        <v>-278.62215792702193</v>
      </c>
      <c r="E31" s="10">
        <f t="shared" si="1"/>
        <v>-1796.891751091267</v>
      </c>
      <c r="F31" s="10">
        <f t="shared" ref="F31:F53" si="5">F30+D31</f>
        <v>319168.80025829817</v>
      </c>
      <c r="H31" s="2">
        <v>3</v>
      </c>
      <c r="I31" s="10">
        <f t="shared" ref="I31:I94" si="6">PMT($I$23/$I$25,$I$24*$I$25,$I$26,0)</f>
        <v>-2657.3122784629313</v>
      </c>
      <c r="J31" s="9">
        <f t="shared" si="2"/>
        <v>-1134.7762166550572</v>
      </c>
      <c r="K31" s="9">
        <f t="shared" si="3"/>
        <v>-1522.5360618078741</v>
      </c>
      <c r="L31" s="9">
        <f t="shared" ref="L31:L94" si="7">L30+J31</f>
        <v>316611.88016064034</v>
      </c>
      <c r="N31" s="1">
        <v>3</v>
      </c>
      <c r="O31" s="9">
        <f t="shared" ref="O31:O94" si="8">PMT($O$23/$O$25,$O$24*$O$25,$O$26,0)</f>
        <v>-2831.710279212868</v>
      </c>
      <c r="P31" s="9">
        <f t="shared" ref="P31:P94" si="9">PPMT($O$23/$O$25,N31,$O$24*$O$25,$O$26)</f>
        <v>-1043.349663812066</v>
      </c>
      <c r="Q31" s="9">
        <f t="shared" ref="Q31:Q94" si="10">IPMT($O$23/$O$25,N31,$O$24*$O$25,$O$26)</f>
        <v>-1788.3606154008023</v>
      </c>
      <c r="R31" s="9">
        <f t="shared" ref="R31:R94" si="11">R30+P31</f>
        <v>316887.42640744161</v>
      </c>
    </row>
    <row r="32" spans="2:18" hidden="1" x14ac:dyDescent="0.25">
      <c r="B32" s="1">
        <v>4</v>
      </c>
      <c r="C32" s="9">
        <f t="shared" si="4"/>
        <v>-2075.5139090182888</v>
      </c>
      <c r="D32" s="9">
        <f t="shared" si="0"/>
        <v>-280.18940756536142</v>
      </c>
      <c r="E32" s="10">
        <f t="shared" si="1"/>
        <v>-1795.3245014529275</v>
      </c>
      <c r="F32" s="10">
        <f t="shared" si="5"/>
        <v>318888.61085073283</v>
      </c>
      <c r="H32" s="2">
        <v>4</v>
      </c>
      <c r="I32" s="10">
        <f t="shared" si="6"/>
        <v>-2657.3122784629313</v>
      </c>
      <c r="J32" s="9">
        <f t="shared" si="2"/>
        <v>-1140.2136860265293</v>
      </c>
      <c r="K32" s="9">
        <f t="shared" si="3"/>
        <v>-1517.0985924364018</v>
      </c>
      <c r="L32" s="9">
        <f t="shared" si="7"/>
        <v>315471.66647461383</v>
      </c>
      <c r="N32" s="1">
        <v>4</v>
      </c>
      <c r="O32" s="9">
        <f t="shared" si="8"/>
        <v>-2831.710279212868</v>
      </c>
      <c r="P32" s="9">
        <f t="shared" si="9"/>
        <v>-1049.2185056710089</v>
      </c>
      <c r="Q32" s="9">
        <f t="shared" si="10"/>
        <v>-1782.4917735418596</v>
      </c>
      <c r="R32" s="9">
        <f t="shared" si="11"/>
        <v>315838.2079017706</v>
      </c>
    </row>
    <row r="33" spans="2:18" hidden="1" x14ac:dyDescent="0.25">
      <c r="B33" s="1">
        <v>5</v>
      </c>
      <c r="C33" s="9">
        <f t="shared" si="4"/>
        <v>-2075.5139090182888</v>
      </c>
      <c r="D33" s="9">
        <f t="shared" si="0"/>
        <v>-281.76547298291655</v>
      </c>
      <c r="E33" s="10">
        <f t="shared" si="1"/>
        <v>-1793.7484360353722</v>
      </c>
      <c r="F33" s="10">
        <f t="shared" si="5"/>
        <v>318606.84537774994</v>
      </c>
      <c r="H33" s="2">
        <v>5</v>
      </c>
      <c r="I33" s="10">
        <f t="shared" si="6"/>
        <v>-2657.3122784629313</v>
      </c>
      <c r="J33" s="9">
        <f t="shared" si="2"/>
        <v>-1145.6772099387397</v>
      </c>
      <c r="K33" s="9">
        <f t="shared" si="3"/>
        <v>-1511.6350685241914</v>
      </c>
      <c r="L33" s="9">
        <f t="shared" si="7"/>
        <v>314325.98926467507</v>
      </c>
      <c r="N33" s="1">
        <v>5</v>
      </c>
      <c r="O33" s="9">
        <f t="shared" si="8"/>
        <v>-2831.710279212868</v>
      </c>
      <c r="P33" s="9">
        <f t="shared" si="9"/>
        <v>-1055.1203597654082</v>
      </c>
      <c r="Q33" s="9">
        <f t="shared" si="10"/>
        <v>-1776.5899194474598</v>
      </c>
      <c r="R33" s="9">
        <f t="shared" si="11"/>
        <v>314783.08754200517</v>
      </c>
    </row>
    <row r="34" spans="2:18" hidden="1" x14ac:dyDescent="0.25">
      <c r="B34" s="1">
        <v>6</v>
      </c>
      <c r="C34" s="9">
        <f t="shared" si="4"/>
        <v>-2075.5139090182888</v>
      </c>
      <c r="D34" s="9">
        <f t="shared" si="0"/>
        <v>-283.35040376844552</v>
      </c>
      <c r="E34" s="10">
        <f t="shared" si="1"/>
        <v>-1792.1635052498432</v>
      </c>
      <c r="F34" s="10">
        <f t="shared" si="5"/>
        <v>318323.49497398152</v>
      </c>
      <c r="H34" s="2">
        <v>6</v>
      </c>
      <c r="I34" s="10">
        <f t="shared" si="6"/>
        <v>-2657.3122784629313</v>
      </c>
      <c r="J34" s="9">
        <f t="shared" si="2"/>
        <v>-1151.1669132363629</v>
      </c>
      <c r="K34" s="9">
        <f t="shared" si="3"/>
        <v>-1506.1453652265684</v>
      </c>
      <c r="L34" s="9">
        <f t="shared" si="7"/>
        <v>313174.82235143869</v>
      </c>
      <c r="N34" s="1">
        <v>6</v>
      </c>
      <c r="O34" s="9">
        <f t="shared" si="8"/>
        <v>-2831.710279212868</v>
      </c>
      <c r="P34" s="9">
        <f t="shared" si="9"/>
        <v>-1061.0554117890888</v>
      </c>
      <c r="Q34" s="9">
        <f t="shared" si="10"/>
        <v>-1770.6548674237797</v>
      </c>
      <c r="R34" s="9">
        <f t="shared" si="11"/>
        <v>313722.03213021607</v>
      </c>
    </row>
    <row r="35" spans="2:18" hidden="1" x14ac:dyDescent="0.25">
      <c r="B35" s="1">
        <v>7</v>
      </c>
      <c r="C35" s="9">
        <f t="shared" si="4"/>
        <v>-2075.5139090182888</v>
      </c>
      <c r="D35" s="9">
        <f t="shared" si="0"/>
        <v>-284.94424978964298</v>
      </c>
      <c r="E35" s="10">
        <f t="shared" si="1"/>
        <v>-1790.5696592286456</v>
      </c>
      <c r="F35" s="10">
        <f t="shared" si="5"/>
        <v>318038.55072419188</v>
      </c>
      <c r="H35" s="2">
        <v>7</v>
      </c>
      <c r="I35" s="10">
        <f t="shared" si="6"/>
        <v>-2657.3122784629313</v>
      </c>
      <c r="J35" s="9">
        <f t="shared" si="2"/>
        <v>-1156.6829213622871</v>
      </c>
      <c r="K35" s="9">
        <f t="shared" si="3"/>
        <v>-1500.6293571006443</v>
      </c>
      <c r="L35" s="9">
        <f t="shared" si="7"/>
        <v>312018.13943007641</v>
      </c>
      <c r="N35" s="1">
        <v>7</v>
      </c>
      <c r="O35" s="9">
        <f t="shared" si="8"/>
        <v>-2831.710279212868</v>
      </c>
      <c r="P35" s="9">
        <f t="shared" si="9"/>
        <v>-1067.0238484804024</v>
      </c>
      <c r="Q35" s="9">
        <f t="shared" si="10"/>
        <v>-1764.6864307324656</v>
      </c>
      <c r="R35" s="9">
        <f t="shared" si="11"/>
        <v>312655.00828173565</v>
      </c>
    </row>
    <row r="36" spans="2:18" hidden="1" x14ac:dyDescent="0.25">
      <c r="B36" s="1">
        <v>8</v>
      </c>
      <c r="C36" s="9">
        <f t="shared" si="4"/>
        <v>-2075.5139090182888</v>
      </c>
      <c r="D36" s="9">
        <f t="shared" si="0"/>
        <v>-286.54706119470973</v>
      </c>
      <c r="E36" s="10">
        <f t="shared" si="1"/>
        <v>-1788.966847823579</v>
      </c>
      <c r="F36" s="10">
        <f t="shared" si="5"/>
        <v>317752.00366299716</v>
      </c>
      <c r="H36" s="2">
        <v>8</v>
      </c>
      <c r="I36" s="10">
        <f t="shared" si="6"/>
        <v>-2657.3122784629313</v>
      </c>
      <c r="J36" s="9">
        <f t="shared" si="2"/>
        <v>-1162.2253603604813</v>
      </c>
      <c r="K36" s="9">
        <f t="shared" si="3"/>
        <v>-1495.08691810245</v>
      </c>
      <c r="L36" s="9">
        <f t="shared" si="7"/>
        <v>310855.91406971595</v>
      </c>
      <c r="N36" s="1">
        <v>8</v>
      </c>
      <c r="O36" s="9">
        <f t="shared" si="8"/>
        <v>-2831.710279212868</v>
      </c>
      <c r="P36" s="9">
        <f t="shared" si="9"/>
        <v>-1073.0258576281046</v>
      </c>
      <c r="Q36" s="9">
        <f t="shared" si="10"/>
        <v>-1758.6844215847636</v>
      </c>
      <c r="R36" s="9">
        <f t="shared" si="11"/>
        <v>311581.98242410755</v>
      </c>
    </row>
    <row r="37" spans="2:18" hidden="1" x14ac:dyDescent="0.25">
      <c r="B37" s="1">
        <v>9</v>
      </c>
      <c r="C37" s="9">
        <f t="shared" si="4"/>
        <v>-2075.5139090182888</v>
      </c>
      <c r="D37" s="9">
        <f t="shared" si="0"/>
        <v>-288.15888841392996</v>
      </c>
      <c r="E37" s="10">
        <f t="shared" si="1"/>
        <v>-1787.3550206043585</v>
      </c>
      <c r="F37" s="10">
        <f t="shared" si="5"/>
        <v>317463.84477458324</v>
      </c>
      <c r="H37" s="2">
        <v>9</v>
      </c>
      <c r="I37" s="10">
        <f t="shared" si="6"/>
        <v>-2657.3122784629313</v>
      </c>
      <c r="J37" s="9">
        <f t="shared" si="2"/>
        <v>-1167.7943568788753</v>
      </c>
      <c r="K37" s="9">
        <f t="shared" si="3"/>
        <v>-1489.5179215840558</v>
      </c>
      <c r="L37" s="9">
        <f t="shared" si="7"/>
        <v>309688.1197128371</v>
      </c>
      <c r="N37" s="1">
        <v>9</v>
      </c>
      <c r="O37" s="9">
        <f t="shared" si="8"/>
        <v>-2831.710279212868</v>
      </c>
      <c r="P37" s="9">
        <f t="shared" si="9"/>
        <v>-1079.0616280772629</v>
      </c>
      <c r="Q37" s="9">
        <f t="shared" si="10"/>
        <v>-1752.6486511356059</v>
      </c>
      <c r="R37" s="9">
        <f t="shared" si="11"/>
        <v>310502.92079603032</v>
      </c>
    </row>
    <row r="38" spans="2:18" hidden="1" x14ac:dyDescent="0.25">
      <c r="B38" s="1">
        <v>10</v>
      </c>
      <c r="C38" s="9">
        <f t="shared" si="4"/>
        <v>-2075.5139090182888</v>
      </c>
      <c r="D38" s="9">
        <f t="shared" si="0"/>
        <v>-289.77978216125831</v>
      </c>
      <c r="E38" s="10">
        <f t="shared" si="1"/>
        <v>-1785.7341268570306</v>
      </c>
      <c r="F38" s="10">
        <f t="shared" si="5"/>
        <v>317174.06499242201</v>
      </c>
      <c r="H38" s="2">
        <v>10</v>
      </c>
      <c r="I38" s="10">
        <f t="shared" si="6"/>
        <v>-2657.3122784629313</v>
      </c>
      <c r="J38" s="9">
        <f t="shared" si="2"/>
        <v>-1173.3900381722533</v>
      </c>
      <c r="K38" s="9">
        <f t="shared" si="3"/>
        <v>-1483.9222402906776</v>
      </c>
      <c r="L38" s="9">
        <f t="shared" si="7"/>
        <v>308514.72967466485</v>
      </c>
      <c r="N38" s="1">
        <v>10</v>
      </c>
      <c r="O38" s="9">
        <f t="shared" si="8"/>
        <v>-2831.710279212868</v>
      </c>
      <c r="P38" s="9">
        <f t="shared" si="9"/>
        <v>-1085.1313497351973</v>
      </c>
      <c r="Q38" s="9">
        <f t="shared" si="10"/>
        <v>-1746.5789294776707</v>
      </c>
      <c r="R38" s="9">
        <f t="shared" si="11"/>
        <v>309417.78944629512</v>
      </c>
    </row>
    <row r="39" spans="2:18" hidden="1" x14ac:dyDescent="0.25">
      <c r="B39" s="1">
        <v>11</v>
      </c>
      <c r="C39" s="9">
        <f t="shared" si="4"/>
        <v>-2075.5139090182888</v>
      </c>
      <c r="D39" s="9">
        <f t="shared" si="0"/>
        <v>-291.40979343591539</v>
      </c>
      <c r="E39" s="10">
        <f t="shared" si="1"/>
        <v>-1784.1041155823734</v>
      </c>
      <c r="F39" s="10">
        <f t="shared" si="5"/>
        <v>316882.65519898612</v>
      </c>
      <c r="H39" s="2">
        <v>11</v>
      </c>
      <c r="I39" s="10">
        <f t="shared" si="6"/>
        <v>-2657.3122784629313</v>
      </c>
      <c r="J39" s="9">
        <f t="shared" si="2"/>
        <v>-1179.0125321051619</v>
      </c>
      <c r="K39" s="9">
        <f t="shared" si="3"/>
        <v>-1478.2997463577692</v>
      </c>
      <c r="L39" s="9">
        <f t="shared" si="7"/>
        <v>307335.7171425597</v>
      </c>
      <c r="N39" s="1">
        <v>11</v>
      </c>
      <c r="O39" s="9">
        <f t="shared" si="8"/>
        <v>-2831.710279212868</v>
      </c>
      <c r="P39" s="9">
        <f t="shared" si="9"/>
        <v>-1091.2352135774579</v>
      </c>
      <c r="Q39" s="9">
        <f t="shared" si="10"/>
        <v>-1740.4750656354104</v>
      </c>
      <c r="R39" s="9">
        <f t="shared" si="11"/>
        <v>308326.55423271767</v>
      </c>
    </row>
    <row r="40" spans="2:18" hidden="1" x14ac:dyDescent="0.25">
      <c r="B40" s="1">
        <v>12</v>
      </c>
      <c r="C40" s="9">
        <f t="shared" si="4"/>
        <v>-2075.5139090182888</v>
      </c>
      <c r="D40" s="9">
        <f t="shared" si="0"/>
        <v>-293.04897352399246</v>
      </c>
      <c r="E40" s="10">
        <f t="shared" si="1"/>
        <v>-1782.4649354942962</v>
      </c>
      <c r="F40" s="10">
        <f t="shared" si="5"/>
        <v>316589.60622546211</v>
      </c>
      <c r="H40" s="2">
        <v>12</v>
      </c>
      <c r="I40" s="10">
        <f t="shared" si="6"/>
        <v>-2657.3122784629313</v>
      </c>
      <c r="J40" s="9">
        <f t="shared" si="2"/>
        <v>-1184.6619671548326</v>
      </c>
      <c r="K40" s="9">
        <f t="shared" si="3"/>
        <v>-1472.6503113080987</v>
      </c>
      <c r="L40" s="9">
        <f t="shared" si="7"/>
        <v>306151.05517540488</v>
      </c>
      <c r="N40" s="1">
        <v>12</v>
      </c>
      <c r="O40" s="9">
        <f t="shared" si="8"/>
        <v>-2831.710279212868</v>
      </c>
      <c r="P40" s="9">
        <f t="shared" si="9"/>
        <v>-1097.373411653831</v>
      </c>
      <c r="Q40" s="9">
        <f t="shared" si="10"/>
        <v>-1734.336867559037</v>
      </c>
      <c r="R40" s="9">
        <f t="shared" si="11"/>
        <v>307229.18082106381</v>
      </c>
    </row>
    <row r="41" spans="2:18" hidden="1" x14ac:dyDescent="0.25">
      <c r="B41" s="1">
        <v>13</v>
      </c>
      <c r="C41" s="9">
        <f t="shared" si="4"/>
        <v>-2075.5139090182888</v>
      </c>
      <c r="D41" s="9">
        <f t="shared" si="0"/>
        <v>-294.69737400006488</v>
      </c>
      <c r="E41" s="10">
        <f t="shared" si="1"/>
        <v>-1780.8165350182239</v>
      </c>
      <c r="F41" s="10">
        <f t="shared" si="5"/>
        <v>316294.90885146207</v>
      </c>
      <c r="H41" s="2">
        <v>13</v>
      </c>
      <c r="I41" s="10">
        <f t="shared" si="6"/>
        <v>-2657.3122784629313</v>
      </c>
      <c r="J41" s="9">
        <f t="shared" si="2"/>
        <v>-1190.3384724141163</v>
      </c>
      <c r="K41" s="9">
        <f t="shared" si="3"/>
        <v>-1466.9738060488146</v>
      </c>
      <c r="L41" s="9">
        <f t="shared" si="7"/>
        <v>304960.71670299076</v>
      </c>
      <c r="N41" s="1">
        <v>13</v>
      </c>
      <c r="O41" s="9">
        <f t="shared" si="8"/>
        <v>-2831.710279212868</v>
      </c>
      <c r="P41" s="9">
        <f t="shared" si="9"/>
        <v>-1103.5461370943838</v>
      </c>
      <c r="Q41" s="9">
        <f t="shared" si="10"/>
        <v>-1728.1641421184845</v>
      </c>
      <c r="R41" s="9">
        <f t="shared" si="11"/>
        <v>306125.63468396943</v>
      </c>
    </row>
    <row r="42" spans="2:18" hidden="1" x14ac:dyDescent="0.25">
      <c r="B42" s="1">
        <v>14</v>
      </c>
      <c r="C42" s="9">
        <f t="shared" si="4"/>
        <v>-2075.5139090182888</v>
      </c>
      <c r="D42" s="9">
        <f t="shared" si="0"/>
        <v>-296.35504672881524</v>
      </c>
      <c r="E42" s="10">
        <f t="shared" si="1"/>
        <v>-1779.1588622894737</v>
      </c>
      <c r="F42" s="10">
        <f t="shared" si="5"/>
        <v>315998.55380473327</v>
      </c>
      <c r="H42" s="2">
        <v>14</v>
      </c>
      <c r="I42" s="10">
        <f t="shared" si="6"/>
        <v>-2657.3122784629313</v>
      </c>
      <c r="J42" s="9">
        <f t="shared" si="2"/>
        <v>-1196.0421775944337</v>
      </c>
      <c r="K42" s="9">
        <f t="shared" si="3"/>
        <v>-1461.2701008684976</v>
      </c>
      <c r="L42" s="9">
        <f t="shared" si="7"/>
        <v>303764.67452539632</v>
      </c>
      <c r="N42" s="1">
        <v>14</v>
      </c>
      <c r="O42" s="9">
        <f t="shared" si="8"/>
        <v>-2831.710279212868</v>
      </c>
      <c r="P42" s="9">
        <f t="shared" si="9"/>
        <v>-1109.7535841155398</v>
      </c>
      <c r="Q42" s="9">
        <f t="shared" si="10"/>
        <v>-1721.9566950973285</v>
      </c>
      <c r="R42" s="9">
        <f t="shared" si="11"/>
        <v>305015.8810998539</v>
      </c>
    </row>
    <row r="43" spans="2:18" hidden="1" x14ac:dyDescent="0.25">
      <c r="B43" s="1">
        <v>15</v>
      </c>
      <c r="C43" s="9">
        <f t="shared" si="4"/>
        <v>-2075.5139090182888</v>
      </c>
      <c r="D43" s="9">
        <f t="shared" si="0"/>
        <v>-298.02204386666483</v>
      </c>
      <c r="E43" s="10">
        <f t="shared" si="1"/>
        <v>-1777.4918651516239</v>
      </c>
      <c r="F43" s="10">
        <f t="shared" si="5"/>
        <v>315700.53176086658</v>
      </c>
      <c r="H43" s="2">
        <v>15</v>
      </c>
      <c r="I43" s="10">
        <f t="shared" si="6"/>
        <v>-2657.3122784629313</v>
      </c>
      <c r="J43" s="9">
        <f t="shared" si="2"/>
        <v>-1201.7732130287404</v>
      </c>
      <c r="K43" s="9">
        <f t="shared" si="3"/>
        <v>-1455.5390654341907</v>
      </c>
      <c r="L43" s="9">
        <f t="shared" si="7"/>
        <v>302562.90131236758</v>
      </c>
      <c r="N43" s="1">
        <v>15</v>
      </c>
      <c r="O43" s="9">
        <f t="shared" si="8"/>
        <v>-2831.710279212868</v>
      </c>
      <c r="P43" s="9">
        <f t="shared" si="9"/>
        <v>-1115.9959480261896</v>
      </c>
      <c r="Q43" s="9">
        <f t="shared" si="10"/>
        <v>-1715.7143311866787</v>
      </c>
      <c r="R43" s="9">
        <f t="shared" si="11"/>
        <v>303899.88515182771</v>
      </c>
    </row>
    <row r="44" spans="2:18" hidden="1" x14ac:dyDescent="0.25">
      <c r="B44" s="1">
        <v>16</v>
      </c>
      <c r="C44" s="9">
        <f t="shared" si="4"/>
        <v>-2075.5139090182888</v>
      </c>
      <c r="D44" s="9">
        <f t="shared" si="0"/>
        <v>-299.69841786341482</v>
      </c>
      <c r="E44" s="10">
        <f t="shared" si="1"/>
        <v>-1775.8154911548741</v>
      </c>
      <c r="F44" s="10">
        <f t="shared" si="5"/>
        <v>315400.83334300318</v>
      </c>
      <c r="H44" s="2">
        <v>16</v>
      </c>
      <c r="I44" s="10">
        <f t="shared" si="6"/>
        <v>-2657.3122784629313</v>
      </c>
      <c r="J44" s="9">
        <f t="shared" si="2"/>
        <v>-1207.5317096745032</v>
      </c>
      <c r="K44" s="9">
        <f t="shared" si="3"/>
        <v>-1449.7805687884279</v>
      </c>
      <c r="L44" s="9">
        <f t="shared" si="7"/>
        <v>301355.36960269307</v>
      </c>
      <c r="N44" s="1">
        <v>16</v>
      </c>
      <c r="O44" s="9">
        <f t="shared" si="8"/>
        <v>-2831.710279212868</v>
      </c>
      <c r="P44" s="9">
        <f t="shared" si="9"/>
        <v>-1122.2734252338369</v>
      </c>
      <c r="Q44" s="9">
        <f t="shared" si="10"/>
        <v>-1709.4368539790314</v>
      </c>
      <c r="R44" s="9">
        <f t="shared" si="11"/>
        <v>302777.61172659387</v>
      </c>
    </row>
    <row r="45" spans="2:18" hidden="1" x14ac:dyDescent="0.25">
      <c r="B45" s="1">
        <v>17</v>
      </c>
      <c r="C45" s="9">
        <f t="shared" si="4"/>
        <v>-2075.5139090182888</v>
      </c>
      <c r="D45" s="9">
        <f t="shared" si="0"/>
        <v>-301.38422146389649</v>
      </c>
      <c r="E45" s="10">
        <f t="shared" si="1"/>
        <v>-1774.1296875543921</v>
      </c>
      <c r="F45" s="10">
        <f t="shared" si="5"/>
        <v>315099.44912153931</v>
      </c>
      <c r="H45" s="2">
        <v>17</v>
      </c>
      <c r="I45" s="10">
        <f t="shared" si="6"/>
        <v>-2657.3122784629313</v>
      </c>
      <c r="J45" s="9">
        <f t="shared" si="2"/>
        <v>-1213.3177991166935</v>
      </c>
      <c r="K45" s="9">
        <f t="shared" si="3"/>
        <v>-1443.9944793462378</v>
      </c>
      <c r="L45" s="9">
        <f t="shared" si="7"/>
        <v>300142.05180357635</v>
      </c>
      <c r="N45" s="1">
        <v>17</v>
      </c>
      <c r="O45" s="9">
        <f t="shared" si="8"/>
        <v>-2831.710279212868</v>
      </c>
      <c r="P45" s="9">
        <f t="shared" si="9"/>
        <v>-1128.5862132507773</v>
      </c>
      <c r="Q45" s="9">
        <f t="shared" si="10"/>
        <v>-1703.1240659620908</v>
      </c>
      <c r="R45" s="9">
        <f t="shared" si="11"/>
        <v>301649.02551334311</v>
      </c>
    </row>
    <row r="46" spans="2:18" hidden="1" x14ac:dyDescent="0.25">
      <c r="B46" s="1">
        <v>18</v>
      </c>
      <c r="C46" s="9">
        <f t="shared" si="4"/>
        <v>-2075.5139090182888</v>
      </c>
      <c r="D46" s="9">
        <f t="shared" si="0"/>
        <v>-303.07950770963095</v>
      </c>
      <c r="E46" s="10">
        <f t="shared" si="1"/>
        <v>-1772.4344013086579</v>
      </c>
      <c r="F46" s="10">
        <f t="shared" si="5"/>
        <v>314796.36961382965</v>
      </c>
      <c r="H46" s="2">
        <v>18</v>
      </c>
      <c r="I46" s="10">
        <f t="shared" si="6"/>
        <v>-2657.3122784629313</v>
      </c>
      <c r="J46" s="9">
        <f t="shared" si="2"/>
        <v>-1219.1316135707943</v>
      </c>
      <c r="K46" s="9">
        <f t="shared" si="3"/>
        <v>-1438.1806648921367</v>
      </c>
      <c r="L46" s="9">
        <f t="shared" si="7"/>
        <v>298922.92019000556</v>
      </c>
      <c r="N46" s="1">
        <v>18</v>
      </c>
      <c r="O46" s="9">
        <f t="shared" si="8"/>
        <v>-2831.710279212868</v>
      </c>
      <c r="P46" s="9">
        <f t="shared" si="9"/>
        <v>-1134.934510700313</v>
      </c>
      <c r="Q46" s="9">
        <f t="shared" si="10"/>
        <v>-1696.7757685125555</v>
      </c>
      <c r="R46" s="9">
        <f t="shared" si="11"/>
        <v>300514.09100264282</v>
      </c>
    </row>
    <row r="47" spans="2:18" hidden="1" x14ac:dyDescent="0.25">
      <c r="B47" s="1">
        <v>19</v>
      </c>
      <c r="C47" s="9">
        <f t="shared" si="4"/>
        <v>-2075.5139090182888</v>
      </c>
      <c r="D47" s="9">
        <f t="shared" si="0"/>
        <v>-304.78432994049763</v>
      </c>
      <c r="E47" s="10">
        <f t="shared" si="1"/>
        <v>-1770.729579077791</v>
      </c>
      <c r="F47" s="10">
        <f t="shared" si="5"/>
        <v>314491.58528388914</v>
      </c>
      <c r="H47" s="2">
        <v>19</v>
      </c>
      <c r="I47" s="10">
        <f t="shared" si="6"/>
        <v>-2657.3122784629313</v>
      </c>
      <c r="J47" s="9">
        <f t="shared" si="2"/>
        <v>-1224.973285885821</v>
      </c>
      <c r="K47" s="9">
        <f t="shared" si="3"/>
        <v>-1432.33899257711</v>
      </c>
      <c r="L47" s="9">
        <f t="shared" si="7"/>
        <v>297697.94690411974</v>
      </c>
      <c r="N47" s="1">
        <v>19</v>
      </c>
      <c r="O47" s="9">
        <f t="shared" si="8"/>
        <v>-2831.710279212868</v>
      </c>
      <c r="P47" s="9">
        <f t="shared" si="9"/>
        <v>-1141.3185173230022</v>
      </c>
      <c r="Q47" s="9">
        <f t="shared" si="10"/>
        <v>-1690.3917618898656</v>
      </c>
      <c r="R47" s="9">
        <f t="shared" si="11"/>
        <v>299372.77248531982</v>
      </c>
    </row>
    <row r="48" spans="2:18" hidden="1" x14ac:dyDescent="0.25">
      <c r="B48" s="1">
        <v>20</v>
      </c>
      <c r="C48" s="9">
        <f t="shared" si="4"/>
        <v>-2075.5139090182888</v>
      </c>
      <c r="D48" s="9">
        <f t="shared" si="0"/>
        <v>-306.4987417964129</v>
      </c>
      <c r="E48" s="10">
        <f t="shared" si="1"/>
        <v>-1769.015167221876</v>
      </c>
      <c r="F48" s="10">
        <f t="shared" si="5"/>
        <v>314185.08654209273</v>
      </c>
      <c r="H48" s="2">
        <v>20</v>
      </c>
      <c r="I48" s="10">
        <f t="shared" si="6"/>
        <v>-2657.3122784629313</v>
      </c>
      <c r="J48" s="9">
        <f t="shared" si="2"/>
        <v>-1230.8429495473572</v>
      </c>
      <c r="K48" s="9">
        <f t="shared" si="3"/>
        <v>-1426.4693289155739</v>
      </c>
      <c r="L48" s="9">
        <f t="shared" si="7"/>
        <v>296467.10395457241</v>
      </c>
      <c r="N48" s="1">
        <v>20</v>
      </c>
      <c r="O48" s="9">
        <f t="shared" si="8"/>
        <v>-2831.710279212868</v>
      </c>
      <c r="P48" s="9">
        <f t="shared" si="9"/>
        <v>-1147.7384339829439</v>
      </c>
      <c r="Q48" s="9">
        <f t="shared" si="10"/>
        <v>-1683.9718452299235</v>
      </c>
      <c r="R48" s="9">
        <f t="shared" si="11"/>
        <v>298225.03405133687</v>
      </c>
    </row>
    <row r="49" spans="2:18" hidden="1" x14ac:dyDescent="0.25">
      <c r="B49" s="1">
        <v>21</v>
      </c>
      <c r="C49" s="9">
        <f t="shared" si="4"/>
        <v>-2075.5139090182888</v>
      </c>
      <c r="D49" s="9">
        <f t="shared" si="0"/>
        <v>-308.22279721901776</v>
      </c>
      <c r="E49" s="10">
        <f t="shared" si="1"/>
        <v>-1767.2911117992708</v>
      </c>
      <c r="F49" s="10">
        <f t="shared" si="5"/>
        <v>313876.86374487373</v>
      </c>
      <c r="H49" s="2">
        <v>21</v>
      </c>
      <c r="I49" s="10">
        <f t="shared" si="6"/>
        <v>-2657.3122784629313</v>
      </c>
      <c r="J49" s="9">
        <f t="shared" si="2"/>
        <v>-1236.7407386806051</v>
      </c>
      <c r="K49" s="9">
        <f t="shared" si="3"/>
        <v>-1420.571539782326</v>
      </c>
      <c r="L49" s="9">
        <f t="shared" si="7"/>
        <v>295230.36321589182</v>
      </c>
      <c r="N49" s="1">
        <v>21</v>
      </c>
      <c r="O49" s="9">
        <f t="shared" si="8"/>
        <v>-2831.710279212868</v>
      </c>
      <c r="P49" s="9">
        <f t="shared" si="9"/>
        <v>-1154.1944626740981</v>
      </c>
      <c r="Q49" s="9">
        <f t="shared" si="10"/>
        <v>-1677.5158165387697</v>
      </c>
      <c r="R49" s="9">
        <f t="shared" si="11"/>
        <v>297070.83958866278</v>
      </c>
    </row>
    <row r="50" spans="2:18" hidden="1" x14ac:dyDescent="0.25">
      <c r="B50" s="1">
        <v>22</v>
      </c>
      <c r="C50" s="9">
        <f t="shared" si="4"/>
        <v>-2075.5139090182888</v>
      </c>
      <c r="D50" s="9">
        <f t="shared" si="0"/>
        <v>-309.95655045337469</v>
      </c>
      <c r="E50" s="10">
        <f t="shared" si="1"/>
        <v>-1765.557358564914</v>
      </c>
      <c r="F50" s="10">
        <f t="shared" si="5"/>
        <v>313566.90719442035</v>
      </c>
      <c r="H50" s="2">
        <v>22</v>
      </c>
      <c r="I50" s="10">
        <f t="shared" si="6"/>
        <v>-2657.3122784629313</v>
      </c>
      <c r="J50" s="9">
        <f t="shared" si="2"/>
        <v>-1242.6667880534496</v>
      </c>
      <c r="K50" s="9">
        <f t="shared" si="3"/>
        <v>-1414.6454904094812</v>
      </c>
      <c r="L50" s="9">
        <f t="shared" si="7"/>
        <v>293987.69642783835</v>
      </c>
      <c r="N50" s="1">
        <v>22</v>
      </c>
      <c r="O50" s="9">
        <f t="shared" si="8"/>
        <v>-2831.710279212868</v>
      </c>
      <c r="P50" s="9">
        <f t="shared" si="9"/>
        <v>-1160.6868065266399</v>
      </c>
      <c r="Q50" s="9">
        <f t="shared" si="10"/>
        <v>-1671.0234726862284</v>
      </c>
      <c r="R50" s="9">
        <f t="shared" si="11"/>
        <v>295910.15278213617</v>
      </c>
    </row>
    <row r="51" spans="2:18" hidden="1" x14ac:dyDescent="0.25">
      <c r="B51" s="1">
        <v>23</v>
      </c>
      <c r="C51" s="9">
        <f t="shared" si="4"/>
        <v>-2075.5139090182888</v>
      </c>
      <c r="D51" s="9">
        <f t="shared" si="0"/>
        <v>-311.70005604967497</v>
      </c>
      <c r="E51" s="10">
        <f t="shared" si="1"/>
        <v>-1763.8138529686139</v>
      </c>
      <c r="F51" s="10">
        <f t="shared" si="5"/>
        <v>313255.20713837066</v>
      </c>
      <c r="H51" s="2">
        <v>23</v>
      </c>
      <c r="I51" s="10">
        <f t="shared" si="6"/>
        <v>-2657.3122784629313</v>
      </c>
      <c r="J51" s="9">
        <f t="shared" si="2"/>
        <v>-1248.621233079539</v>
      </c>
      <c r="K51" s="9">
        <f t="shared" si="3"/>
        <v>-1408.6910453833923</v>
      </c>
      <c r="L51" s="9">
        <f t="shared" si="7"/>
        <v>292739.07519475883</v>
      </c>
      <c r="N51" s="1">
        <v>23</v>
      </c>
      <c r="O51" s="9">
        <f t="shared" si="8"/>
        <v>-2831.710279212868</v>
      </c>
      <c r="P51" s="9">
        <f t="shared" si="9"/>
        <v>-1167.2156698133524</v>
      </c>
      <c r="Q51" s="9">
        <f t="shared" si="10"/>
        <v>-1664.4946093995159</v>
      </c>
      <c r="R51" s="9">
        <f t="shared" si="11"/>
        <v>294742.93711232283</v>
      </c>
    </row>
    <row r="52" spans="2:18" hidden="1" x14ac:dyDescent="0.25">
      <c r="B52" s="1">
        <v>24</v>
      </c>
      <c r="C52" s="9">
        <f t="shared" si="4"/>
        <v>-2075.5139090182888</v>
      </c>
      <c r="D52" s="9">
        <f t="shared" si="0"/>
        <v>-313.45336886495437</v>
      </c>
      <c r="E52" s="10">
        <f t="shared" si="1"/>
        <v>-1762.0605401533342</v>
      </c>
      <c r="F52" s="10">
        <f t="shared" si="5"/>
        <v>312941.75376950571</v>
      </c>
      <c r="H52" s="2">
        <v>24</v>
      </c>
      <c r="I52" s="10">
        <f t="shared" si="6"/>
        <v>-2657.3122784629313</v>
      </c>
      <c r="J52" s="9">
        <f t="shared" si="2"/>
        <v>-1254.6042098213786</v>
      </c>
      <c r="K52" s="9">
        <f t="shared" si="3"/>
        <v>-1402.7080686415527</v>
      </c>
      <c r="L52" s="9">
        <f t="shared" si="7"/>
        <v>291484.47098493745</v>
      </c>
      <c r="N52" s="1">
        <v>24</v>
      </c>
      <c r="O52" s="9">
        <f t="shared" si="8"/>
        <v>-2831.710279212868</v>
      </c>
      <c r="P52" s="9">
        <f t="shared" si="9"/>
        <v>-1173.7812579560523</v>
      </c>
      <c r="Q52" s="9">
        <f t="shared" si="10"/>
        <v>-1657.9290212568158</v>
      </c>
      <c r="R52" s="9">
        <f t="shared" si="11"/>
        <v>293569.15585436678</v>
      </c>
    </row>
    <row r="53" spans="2:18" hidden="1" x14ac:dyDescent="0.25">
      <c r="B53" s="1">
        <v>25</v>
      </c>
      <c r="C53" s="9">
        <f t="shared" si="4"/>
        <v>-2075.5139090182888</v>
      </c>
      <c r="D53" s="9">
        <f t="shared" si="0"/>
        <v>-315.21654406481974</v>
      </c>
      <c r="E53" s="10">
        <f t="shared" si="1"/>
        <v>-1760.2973649534692</v>
      </c>
      <c r="F53" s="10">
        <f t="shared" si="5"/>
        <v>312626.5372254409</v>
      </c>
      <c r="H53" s="2">
        <v>25</v>
      </c>
      <c r="I53" s="10">
        <f t="shared" si="6"/>
        <v>-2657.3122784629313</v>
      </c>
      <c r="J53" s="9">
        <f t="shared" si="2"/>
        <v>-1260.6158549934394</v>
      </c>
      <c r="K53" s="9">
        <f t="shared" si="3"/>
        <v>-1396.6964234694917</v>
      </c>
      <c r="L53" s="9">
        <f t="shared" si="7"/>
        <v>290223.85512994399</v>
      </c>
      <c r="N53" s="1">
        <v>25</v>
      </c>
      <c r="O53" s="9">
        <f t="shared" si="8"/>
        <v>-2831.710279212868</v>
      </c>
      <c r="P53" s="9">
        <f t="shared" si="9"/>
        <v>-1180.3837775320551</v>
      </c>
      <c r="Q53" s="9">
        <f t="shared" si="10"/>
        <v>-1651.3265016808127</v>
      </c>
      <c r="R53" s="9">
        <f t="shared" si="11"/>
        <v>292388.77207683475</v>
      </c>
    </row>
    <row r="54" spans="2:18" hidden="1" x14ac:dyDescent="0.25">
      <c r="B54" s="1">
        <v>26</v>
      </c>
      <c r="C54" s="9">
        <f t="shared" si="4"/>
        <v>-2075.5139090182888</v>
      </c>
      <c r="D54" s="9">
        <f t="shared" si="0"/>
        <v>-316.98963712518434</v>
      </c>
      <c r="E54" s="10">
        <f t="shared" si="1"/>
        <v>-1758.5242718931047</v>
      </c>
      <c r="F54" s="10">
        <f t="shared" ref="F54:F117" si="12">F53+D54</f>
        <v>312309.54758831573</v>
      </c>
      <c r="H54" s="2">
        <v>26</v>
      </c>
      <c r="I54" s="10">
        <f t="shared" si="6"/>
        <v>-2657.3122784629313</v>
      </c>
      <c r="J54" s="9">
        <f t="shared" si="2"/>
        <v>-1266.6563059652831</v>
      </c>
      <c r="K54" s="9">
        <f t="shared" si="3"/>
        <v>-1390.6559724976482</v>
      </c>
      <c r="L54" s="9">
        <f t="shared" si="7"/>
        <v>288957.19882397872</v>
      </c>
      <c r="N54" s="1">
        <v>26</v>
      </c>
      <c r="O54" s="9">
        <f t="shared" si="8"/>
        <v>-2831.710279212868</v>
      </c>
      <c r="P54" s="9">
        <f t="shared" si="9"/>
        <v>-1187.023436280673</v>
      </c>
      <c r="Q54" s="9">
        <f t="shared" si="10"/>
        <v>-1644.6868429321951</v>
      </c>
      <c r="R54" s="9">
        <f t="shared" si="11"/>
        <v>291201.74864055408</v>
      </c>
    </row>
    <row r="55" spans="2:18" hidden="1" x14ac:dyDescent="0.25">
      <c r="B55" s="1">
        <v>27</v>
      </c>
      <c r="C55" s="9">
        <f t="shared" si="4"/>
        <v>-2075.5139090182888</v>
      </c>
      <c r="D55" s="9">
        <f t="shared" si="0"/>
        <v>-318.7727038340135</v>
      </c>
      <c r="E55" s="10">
        <f t="shared" si="1"/>
        <v>-1756.7412051842753</v>
      </c>
      <c r="F55" s="10">
        <f t="shared" si="12"/>
        <v>311990.77488448174</v>
      </c>
      <c r="H55" s="2">
        <v>27</v>
      </c>
      <c r="I55" s="10">
        <f t="shared" si="6"/>
        <v>-2657.3122784629313</v>
      </c>
      <c r="J55" s="9">
        <f t="shared" si="2"/>
        <v>-1272.7257007646999</v>
      </c>
      <c r="K55" s="9">
        <f t="shared" si="3"/>
        <v>-1384.5865776982312</v>
      </c>
      <c r="L55" s="9">
        <f t="shared" si="7"/>
        <v>287684.47312321403</v>
      </c>
      <c r="N55" s="1">
        <v>27</v>
      </c>
      <c r="O55" s="9">
        <f t="shared" si="8"/>
        <v>-2831.710279212868</v>
      </c>
      <c r="P55" s="9">
        <f t="shared" si="9"/>
        <v>-1193.7004431097516</v>
      </c>
      <c r="Q55" s="9">
        <f t="shared" si="10"/>
        <v>-1638.0098361031162</v>
      </c>
      <c r="R55" s="9">
        <f t="shared" si="11"/>
        <v>290008.04819744435</v>
      </c>
    </row>
    <row r="56" spans="2:18" hidden="1" x14ac:dyDescent="0.25">
      <c r="B56" s="1">
        <v>28</v>
      </c>
      <c r="C56" s="9">
        <f t="shared" si="4"/>
        <v>-2075.5139090182888</v>
      </c>
      <c r="D56" s="9">
        <f t="shared" si="0"/>
        <v>-320.5658002930798</v>
      </c>
      <c r="E56" s="10">
        <f t="shared" si="1"/>
        <v>-1754.9481087252091</v>
      </c>
      <c r="F56" s="10">
        <f t="shared" si="12"/>
        <v>311670.20908418868</v>
      </c>
      <c r="H56" s="2">
        <v>28</v>
      </c>
      <c r="I56" s="10">
        <f t="shared" si="6"/>
        <v>-2657.3122784629313</v>
      </c>
      <c r="J56" s="9">
        <f t="shared" si="2"/>
        <v>-1278.8241780808639</v>
      </c>
      <c r="K56" s="9">
        <f t="shared" si="3"/>
        <v>-1378.4881003820672</v>
      </c>
      <c r="L56" s="9">
        <f t="shared" si="7"/>
        <v>286405.64894513314</v>
      </c>
      <c r="N56" s="1">
        <v>28</v>
      </c>
      <c r="O56" s="9">
        <f t="shared" si="8"/>
        <v>-2831.710279212868</v>
      </c>
      <c r="P56" s="9">
        <f t="shared" si="9"/>
        <v>-1200.4150081022442</v>
      </c>
      <c r="Q56" s="9">
        <f t="shared" si="10"/>
        <v>-1631.2952711106241</v>
      </c>
      <c r="R56" s="9">
        <f t="shared" si="11"/>
        <v>288807.6331893421</v>
      </c>
    </row>
    <row r="57" spans="2:18" hidden="1" x14ac:dyDescent="0.25">
      <c r="B57" s="1">
        <v>29</v>
      </c>
      <c r="C57" s="9">
        <f t="shared" si="4"/>
        <v>-2075.5139090182888</v>
      </c>
      <c r="D57" s="9">
        <f t="shared" si="0"/>
        <v>-322.36898291972841</v>
      </c>
      <c r="E57" s="10">
        <f t="shared" si="1"/>
        <v>-1753.1449260985603</v>
      </c>
      <c r="F57" s="10">
        <f t="shared" si="12"/>
        <v>311347.84010126896</v>
      </c>
      <c r="H57" s="2">
        <v>29</v>
      </c>
      <c r="I57" s="10">
        <f t="shared" si="6"/>
        <v>-2657.3122784629313</v>
      </c>
      <c r="J57" s="9">
        <f t="shared" si="2"/>
        <v>-1284.9518772675017</v>
      </c>
      <c r="K57" s="9">
        <f t="shared" si="3"/>
        <v>-1372.3604011954294</v>
      </c>
      <c r="L57" s="9">
        <f t="shared" si="7"/>
        <v>285120.69706786564</v>
      </c>
      <c r="N57" s="1">
        <v>29</v>
      </c>
      <c r="O57" s="9">
        <f t="shared" si="8"/>
        <v>-2831.710279212868</v>
      </c>
      <c r="P57" s="9">
        <f t="shared" si="9"/>
        <v>-1207.1673425228194</v>
      </c>
      <c r="Q57" s="9">
        <f t="shared" si="10"/>
        <v>-1624.5429366900491</v>
      </c>
      <c r="R57" s="9">
        <f t="shared" si="11"/>
        <v>287600.46584681928</v>
      </c>
    </row>
    <row r="58" spans="2:18" hidden="1" x14ac:dyDescent="0.25">
      <c r="B58" s="1">
        <v>30</v>
      </c>
      <c r="C58" s="9">
        <f t="shared" si="4"/>
        <v>-2075.5139090182888</v>
      </c>
      <c r="D58" s="9">
        <f t="shared" si="0"/>
        <v>-324.1823084486519</v>
      </c>
      <c r="E58" s="10">
        <f t="shared" si="1"/>
        <v>-1751.3316005696372</v>
      </c>
      <c r="F58" s="10">
        <f t="shared" si="12"/>
        <v>311023.6577928203</v>
      </c>
      <c r="H58" s="2">
        <v>30</v>
      </c>
      <c r="I58" s="10">
        <f t="shared" si="6"/>
        <v>-2657.3122784629313</v>
      </c>
      <c r="J58" s="9">
        <f t="shared" si="2"/>
        <v>-1291.1089383460749</v>
      </c>
      <c r="K58" s="9">
        <f t="shared" si="3"/>
        <v>-1366.2033401168562</v>
      </c>
      <c r="L58" s="9">
        <f t="shared" si="7"/>
        <v>283829.58812951954</v>
      </c>
      <c r="N58" s="1">
        <v>30</v>
      </c>
      <c r="O58" s="9">
        <f t="shared" si="8"/>
        <v>-2831.710279212868</v>
      </c>
      <c r="P58" s="9">
        <f t="shared" si="9"/>
        <v>-1213.9576588245102</v>
      </c>
      <c r="Q58" s="9">
        <f t="shared" si="10"/>
        <v>-1617.7526203883581</v>
      </c>
      <c r="R58" s="9">
        <f t="shared" si="11"/>
        <v>286386.50818799477</v>
      </c>
    </row>
    <row r="59" spans="2:18" hidden="1" x14ac:dyDescent="0.25">
      <c r="B59" s="1">
        <v>31</v>
      </c>
      <c r="C59" s="9">
        <f t="shared" si="4"/>
        <v>-2075.5139090182888</v>
      </c>
      <c r="D59" s="9">
        <f t="shared" si="0"/>
        <v>-326.00583393367555</v>
      </c>
      <c r="E59" s="10">
        <f t="shared" si="1"/>
        <v>-1749.5080750846132</v>
      </c>
      <c r="F59" s="10">
        <f t="shared" si="12"/>
        <v>310697.65195888665</v>
      </c>
      <c r="H59" s="2">
        <v>31</v>
      </c>
      <c r="I59" s="10">
        <f t="shared" si="6"/>
        <v>-2657.3122784629313</v>
      </c>
      <c r="J59" s="9">
        <f t="shared" si="2"/>
        <v>-1297.2955020089832</v>
      </c>
      <c r="K59" s="9">
        <f t="shared" si="3"/>
        <v>-1360.0167764539478</v>
      </c>
      <c r="L59" s="9">
        <f t="shared" si="7"/>
        <v>282532.29262751056</v>
      </c>
      <c r="N59" s="1">
        <v>31</v>
      </c>
      <c r="O59" s="9">
        <f t="shared" si="8"/>
        <v>-2831.710279212868</v>
      </c>
      <c r="P59" s="9">
        <f t="shared" si="9"/>
        <v>-1220.7861706553981</v>
      </c>
      <c r="Q59" s="9">
        <f t="shared" si="10"/>
        <v>-1610.9241085574702</v>
      </c>
      <c r="R59" s="9">
        <f t="shared" si="11"/>
        <v>285165.72201733937</v>
      </c>
    </row>
    <row r="60" spans="2:18" hidden="1" x14ac:dyDescent="0.25">
      <c r="B60" s="1">
        <v>32</v>
      </c>
      <c r="C60" s="9">
        <f t="shared" si="4"/>
        <v>-2075.5139090182888</v>
      </c>
      <c r="D60" s="9">
        <f t="shared" si="0"/>
        <v>-327.83961674955248</v>
      </c>
      <c r="E60" s="10">
        <f t="shared" si="1"/>
        <v>-1747.6742922687363</v>
      </c>
      <c r="F60" s="10">
        <f t="shared" si="12"/>
        <v>310369.8123421371</v>
      </c>
      <c r="H60" s="2">
        <v>32</v>
      </c>
      <c r="I60" s="10">
        <f t="shared" si="6"/>
        <v>-2657.3122784629313</v>
      </c>
      <c r="J60" s="9">
        <f t="shared" si="2"/>
        <v>-1303.5117096227762</v>
      </c>
      <c r="K60" s="9">
        <f t="shared" si="3"/>
        <v>-1353.8005688401549</v>
      </c>
      <c r="L60" s="9">
        <f t="shared" si="7"/>
        <v>281228.78091788781</v>
      </c>
      <c r="N60" s="1">
        <v>32</v>
      </c>
      <c r="O60" s="9">
        <f t="shared" si="8"/>
        <v>-2831.710279212868</v>
      </c>
      <c r="P60" s="9">
        <f t="shared" si="9"/>
        <v>-1227.6530928653344</v>
      </c>
      <c r="Q60" s="9">
        <f t="shared" si="10"/>
        <v>-1604.0571863475336</v>
      </c>
      <c r="R60" s="9">
        <f t="shared" si="11"/>
        <v>283938.06892447406</v>
      </c>
    </row>
    <row r="61" spans="2:18" hidden="1" x14ac:dyDescent="0.25">
      <c r="B61" s="1">
        <v>33</v>
      </c>
      <c r="C61" s="9">
        <f t="shared" si="4"/>
        <v>-2075.5139090182888</v>
      </c>
      <c r="D61" s="9">
        <f t="shared" si="0"/>
        <v>-329.68371459376874</v>
      </c>
      <c r="E61" s="10">
        <f t="shared" si="1"/>
        <v>-1745.83019442452</v>
      </c>
      <c r="F61" s="10">
        <f t="shared" si="12"/>
        <v>310040.12862754334</v>
      </c>
      <c r="H61" s="2">
        <v>33</v>
      </c>
      <c r="I61" s="10">
        <f t="shared" si="6"/>
        <v>-2657.3122784629313</v>
      </c>
      <c r="J61" s="9">
        <f t="shared" ref="J61:J92" si="13">PPMT($I$23/$I$25,H61,$I$24*$I$25,$I$26)</f>
        <v>-1309.7577032313854</v>
      </c>
      <c r="K61" s="9">
        <f t="shared" ref="K61:K92" si="14">IPMT($I$23/$I$25,H61,$I$24*$I$25,$I$26)</f>
        <v>-1347.5545752315456</v>
      </c>
      <c r="L61" s="9">
        <f t="shared" si="7"/>
        <v>279919.02321465645</v>
      </c>
      <c r="N61" s="1">
        <v>33</v>
      </c>
      <c r="O61" s="9">
        <f t="shared" si="8"/>
        <v>-2831.710279212868</v>
      </c>
      <c r="P61" s="9">
        <f t="shared" si="9"/>
        <v>-1234.5586415127023</v>
      </c>
      <c r="Q61" s="9">
        <f t="shared" si="10"/>
        <v>-1597.1516377001662</v>
      </c>
      <c r="R61" s="9">
        <f t="shared" si="11"/>
        <v>282703.51028296136</v>
      </c>
    </row>
    <row r="62" spans="2:18" hidden="1" x14ac:dyDescent="0.25">
      <c r="B62" s="1">
        <v>34</v>
      </c>
      <c r="C62" s="9">
        <f t="shared" si="4"/>
        <v>-2075.5139090182888</v>
      </c>
      <c r="D62" s="9">
        <f t="shared" si="0"/>
        <v>-331.53818548835864</v>
      </c>
      <c r="E62" s="10">
        <f t="shared" si="1"/>
        <v>-1743.9757235299301</v>
      </c>
      <c r="F62" s="10">
        <f t="shared" si="12"/>
        <v>309708.59044205496</v>
      </c>
      <c r="H62" s="2">
        <v>34</v>
      </c>
      <c r="I62" s="10">
        <f t="shared" si="6"/>
        <v>-2657.3122784629313</v>
      </c>
      <c r="J62" s="9">
        <f t="shared" si="13"/>
        <v>-1316.0336255593691</v>
      </c>
      <c r="K62" s="9">
        <f t="shared" si="14"/>
        <v>-1341.278652903562</v>
      </c>
      <c r="L62" s="9">
        <f t="shared" si="7"/>
        <v>278602.98958909709</v>
      </c>
      <c r="N62" s="1">
        <v>34</v>
      </c>
      <c r="O62" s="9">
        <f t="shared" si="8"/>
        <v>-2831.710279212868</v>
      </c>
      <c r="P62" s="9">
        <f t="shared" si="9"/>
        <v>-1241.5030338712111</v>
      </c>
      <c r="Q62" s="9">
        <f t="shared" si="10"/>
        <v>-1590.2072453416572</v>
      </c>
      <c r="R62" s="9">
        <f t="shared" si="11"/>
        <v>281462.00724909012</v>
      </c>
    </row>
    <row r="63" spans="2:18" hidden="1" x14ac:dyDescent="0.25">
      <c r="B63" s="1">
        <v>35</v>
      </c>
      <c r="C63" s="9">
        <f t="shared" si="4"/>
        <v>-2075.5139090182888</v>
      </c>
      <c r="D63" s="9">
        <f t="shared" si="0"/>
        <v>-333.40308778173068</v>
      </c>
      <c r="E63" s="10">
        <f t="shared" si="1"/>
        <v>-1742.110821236558</v>
      </c>
      <c r="F63" s="10">
        <f t="shared" si="12"/>
        <v>309375.18735427322</v>
      </c>
      <c r="H63" s="2">
        <v>35</v>
      </c>
      <c r="I63" s="10">
        <f t="shared" si="6"/>
        <v>-2657.3122784629313</v>
      </c>
      <c r="J63" s="9">
        <f t="shared" si="13"/>
        <v>-1322.3396200151744</v>
      </c>
      <c r="K63" s="9">
        <f t="shared" si="14"/>
        <v>-1334.9726584477564</v>
      </c>
      <c r="L63" s="9">
        <f t="shared" si="7"/>
        <v>277280.64996908192</v>
      </c>
      <c r="N63" s="1">
        <v>35</v>
      </c>
      <c r="O63" s="9">
        <f t="shared" si="8"/>
        <v>-2831.710279212868</v>
      </c>
      <c r="P63" s="9">
        <f t="shared" si="9"/>
        <v>-1248.4864884367366</v>
      </c>
      <c r="Q63" s="9">
        <f t="shared" si="10"/>
        <v>-1583.2237907761314</v>
      </c>
      <c r="R63" s="9">
        <f t="shared" si="11"/>
        <v>280213.52076065337</v>
      </c>
    </row>
    <row r="64" spans="2:18" hidden="1" x14ac:dyDescent="0.25">
      <c r="B64" s="1">
        <v>36</v>
      </c>
      <c r="C64" s="9">
        <f t="shared" si="4"/>
        <v>-2075.5139090182888</v>
      </c>
      <c r="D64" s="9">
        <f t="shared" si="0"/>
        <v>-335.2784801505029</v>
      </c>
      <c r="E64" s="10">
        <f t="shared" si="1"/>
        <v>-1740.2354288677861</v>
      </c>
      <c r="F64" s="10">
        <f t="shared" si="12"/>
        <v>309039.90887412272</v>
      </c>
      <c r="H64" s="2">
        <v>36</v>
      </c>
      <c r="I64" s="10">
        <f t="shared" si="6"/>
        <v>-2657.3122784629313</v>
      </c>
      <c r="J64" s="9">
        <f t="shared" si="13"/>
        <v>-1328.6758306944137</v>
      </c>
      <c r="K64" s="9">
        <f t="shared" si="14"/>
        <v>-1328.6364477685174</v>
      </c>
      <c r="L64" s="9">
        <f t="shared" si="7"/>
        <v>275951.97413838748</v>
      </c>
      <c r="N64" s="1">
        <v>36</v>
      </c>
      <c r="O64" s="9">
        <f t="shared" si="8"/>
        <v>-2831.710279212868</v>
      </c>
      <c r="P64" s="9">
        <f t="shared" si="9"/>
        <v>-1255.5092249341933</v>
      </c>
      <c r="Q64" s="9">
        <f t="shared" si="10"/>
        <v>-1576.2010542786747</v>
      </c>
      <c r="R64" s="9">
        <f t="shared" si="11"/>
        <v>278958.01153571915</v>
      </c>
    </row>
    <row r="65" spans="2:18" hidden="1" x14ac:dyDescent="0.25">
      <c r="B65" s="1">
        <v>37</v>
      </c>
      <c r="C65" s="9">
        <f t="shared" si="4"/>
        <v>-2075.5139090182888</v>
      </c>
      <c r="D65" s="9">
        <f t="shared" si="0"/>
        <v>-337.16442160134943</v>
      </c>
      <c r="E65" s="10">
        <f t="shared" si="1"/>
        <v>-1738.3494874169392</v>
      </c>
      <c r="F65" s="10">
        <f t="shared" si="12"/>
        <v>308702.74445252138</v>
      </c>
      <c r="H65" s="2">
        <v>37</v>
      </c>
      <c r="I65" s="10">
        <f t="shared" si="6"/>
        <v>-2657.3122784629313</v>
      </c>
      <c r="J65" s="9">
        <f t="shared" si="13"/>
        <v>-1335.0424023831579</v>
      </c>
      <c r="K65" s="9">
        <f t="shared" si="14"/>
        <v>-1322.2698760797732</v>
      </c>
      <c r="L65" s="9">
        <f t="shared" si="7"/>
        <v>274616.93173600431</v>
      </c>
      <c r="N65" s="1">
        <v>37</v>
      </c>
      <c r="O65" s="9">
        <f t="shared" si="8"/>
        <v>-2831.710279212868</v>
      </c>
      <c r="P65" s="9">
        <f t="shared" si="9"/>
        <v>-1262.571464324448</v>
      </c>
      <c r="Q65" s="9">
        <f t="shared" si="10"/>
        <v>-1569.13881488842</v>
      </c>
      <c r="R65" s="9">
        <f t="shared" si="11"/>
        <v>277695.44007139473</v>
      </c>
    </row>
    <row r="66" spans="2:18" hidden="1" x14ac:dyDescent="0.25">
      <c r="B66" s="1">
        <v>38</v>
      </c>
      <c r="C66" s="9">
        <f t="shared" si="4"/>
        <v>-2075.5139090182888</v>
      </c>
      <c r="D66" s="9">
        <f t="shared" si="0"/>
        <v>-339.06097147285703</v>
      </c>
      <c r="E66" s="10">
        <f t="shared" si="1"/>
        <v>-1736.4529375454317</v>
      </c>
      <c r="F66" s="10">
        <f t="shared" si="12"/>
        <v>308363.6834810485</v>
      </c>
      <c r="H66" s="2">
        <v>38</v>
      </c>
      <c r="I66" s="10">
        <f t="shared" si="6"/>
        <v>-2657.3122784629313</v>
      </c>
      <c r="J66" s="9">
        <f t="shared" si="13"/>
        <v>-1341.439480561244</v>
      </c>
      <c r="K66" s="9">
        <f t="shared" si="14"/>
        <v>-1315.8727979016871</v>
      </c>
      <c r="L66" s="9">
        <f t="shared" si="7"/>
        <v>273275.49225544307</v>
      </c>
      <c r="N66" s="1">
        <v>38</v>
      </c>
      <c r="O66" s="9">
        <f t="shared" si="8"/>
        <v>-2831.710279212868</v>
      </c>
      <c r="P66" s="9">
        <f t="shared" si="9"/>
        <v>-1269.6734288112732</v>
      </c>
      <c r="Q66" s="9">
        <f t="shared" si="10"/>
        <v>-1562.0368504015951</v>
      </c>
      <c r="R66" s="9">
        <f t="shared" si="11"/>
        <v>276425.76664258348</v>
      </c>
    </row>
    <row r="67" spans="2:18" hidden="1" x14ac:dyDescent="0.25">
      <c r="B67" s="1">
        <v>39</v>
      </c>
      <c r="C67" s="9">
        <f t="shared" si="4"/>
        <v>-2075.5139090182888</v>
      </c>
      <c r="D67" s="9">
        <f t="shared" si="0"/>
        <v>-340.96818943739197</v>
      </c>
      <c r="E67" s="10">
        <f t="shared" si="1"/>
        <v>-1734.5457195808967</v>
      </c>
      <c r="F67" s="10">
        <f t="shared" si="12"/>
        <v>308022.71529161109</v>
      </c>
      <c r="H67" s="2">
        <v>39</v>
      </c>
      <c r="I67" s="10">
        <f t="shared" si="6"/>
        <v>-2657.3122784629313</v>
      </c>
      <c r="J67" s="9">
        <f t="shared" si="13"/>
        <v>-1347.8672114055996</v>
      </c>
      <c r="K67" s="9">
        <f t="shared" si="14"/>
        <v>-1309.4450670573312</v>
      </c>
      <c r="L67" s="9">
        <f t="shared" si="7"/>
        <v>271927.62504403747</v>
      </c>
      <c r="N67" s="1">
        <v>39</v>
      </c>
      <c r="O67" s="9">
        <f t="shared" si="8"/>
        <v>-2831.710279212868</v>
      </c>
      <c r="P67" s="9">
        <f t="shared" si="9"/>
        <v>-1276.8153418483366</v>
      </c>
      <c r="Q67" s="9">
        <f t="shared" si="10"/>
        <v>-1554.8949373645316</v>
      </c>
      <c r="R67" s="9">
        <f t="shared" si="11"/>
        <v>275148.95130073512</v>
      </c>
    </row>
    <row r="68" spans="2:18" hidden="1" x14ac:dyDescent="0.25">
      <c r="B68" s="1">
        <v>40</v>
      </c>
      <c r="C68" s="9">
        <f t="shared" si="4"/>
        <v>-2075.5139090182888</v>
      </c>
      <c r="D68" s="9">
        <f t="shared" si="0"/>
        <v>-342.88613550297725</v>
      </c>
      <c r="E68" s="10">
        <f t="shared" si="1"/>
        <v>-1732.6277735153117</v>
      </c>
      <c r="F68" s="10">
        <f t="shared" si="12"/>
        <v>307679.82915610814</v>
      </c>
      <c r="H68" s="2">
        <v>40</v>
      </c>
      <c r="I68" s="10">
        <f t="shared" si="6"/>
        <v>-2657.3122784629313</v>
      </c>
      <c r="J68" s="9">
        <f t="shared" si="13"/>
        <v>-1354.3257417935847</v>
      </c>
      <c r="K68" s="9">
        <f t="shared" si="14"/>
        <v>-1302.9865366693464</v>
      </c>
      <c r="L68" s="9">
        <f t="shared" si="7"/>
        <v>270573.29930224386</v>
      </c>
      <c r="N68" s="1">
        <v>40</v>
      </c>
      <c r="O68" s="9">
        <f t="shared" si="8"/>
        <v>-2831.710279212868</v>
      </c>
      <c r="P68" s="9">
        <f t="shared" si="9"/>
        <v>-1283.9974281462335</v>
      </c>
      <c r="Q68" s="9">
        <f t="shared" si="10"/>
        <v>-1547.7128510666346</v>
      </c>
      <c r="R68" s="9">
        <f t="shared" si="11"/>
        <v>273864.95387258887</v>
      </c>
    </row>
    <row r="69" spans="2:18" hidden="1" x14ac:dyDescent="0.25">
      <c r="B69" s="1">
        <v>41</v>
      </c>
      <c r="C69" s="9">
        <f t="shared" si="4"/>
        <v>-2075.5139090182888</v>
      </c>
      <c r="D69" s="9">
        <f t="shared" si="0"/>
        <v>-344.81487001518144</v>
      </c>
      <c r="E69" s="10">
        <f t="shared" si="1"/>
        <v>-1730.6990390031071</v>
      </c>
      <c r="F69" s="10">
        <f t="shared" si="12"/>
        <v>307335.01428609295</v>
      </c>
      <c r="H69" s="2">
        <v>41</v>
      </c>
      <c r="I69" s="10">
        <f t="shared" si="6"/>
        <v>-2657.3122784629313</v>
      </c>
      <c r="J69" s="9">
        <f t="shared" si="13"/>
        <v>-1360.8152193063461</v>
      </c>
      <c r="K69" s="9">
        <f t="shared" si="14"/>
        <v>-1296.4970591565852</v>
      </c>
      <c r="L69" s="9">
        <f t="shared" si="7"/>
        <v>269212.48408293753</v>
      </c>
      <c r="N69" s="1">
        <v>41</v>
      </c>
      <c r="O69" s="9">
        <f t="shared" si="8"/>
        <v>-2831.710279212868</v>
      </c>
      <c r="P69" s="9">
        <f t="shared" si="9"/>
        <v>-1291.2199136795559</v>
      </c>
      <c r="Q69" s="9">
        <f t="shared" si="10"/>
        <v>-1540.4903655333119</v>
      </c>
      <c r="R69" s="9">
        <f t="shared" si="11"/>
        <v>272573.73395890929</v>
      </c>
    </row>
    <row r="70" spans="2:18" hidden="1" x14ac:dyDescent="0.25">
      <c r="B70" s="1">
        <v>42</v>
      </c>
      <c r="C70" s="9">
        <f t="shared" si="4"/>
        <v>-2075.5139090182888</v>
      </c>
      <c r="D70" s="9">
        <f t="shared" si="0"/>
        <v>-346.75445365901692</v>
      </c>
      <c r="E70" s="10">
        <f t="shared" si="1"/>
        <v>-1728.7594553592721</v>
      </c>
      <c r="F70" s="10">
        <f t="shared" si="12"/>
        <v>306988.25983243395</v>
      </c>
      <c r="H70" s="2">
        <v>42</v>
      </c>
      <c r="I70" s="10">
        <f t="shared" si="6"/>
        <v>-2657.3122784629313</v>
      </c>
      <c r="J70" s="9">
        <f t="shared" si="13"/>
        <v>-1367.3357922321886</v>
      </c>
      <c r="K70" s="9">
        <f t="shared" si="14"/>
        <v>-1289.9764862307425</v>
      </c>
      <c r="L70" s="9">
        <f t="shared" si="7"/>
        <v>267845.14829070534</v>
      </c>
      <c r="N70" s="1">
        <v>42</v>
      </c>
      <c r="O70" s="9">
        <f t="shared" si="8"/>
        <v>-2831.710279212868</v>
      </c>
      <c r="P70" s="9">
        <f t="shared" si="9"/>
        <v>-1298.4830256940033</v>
      </c>
      <c r="Q70" s="9">
        <f t="shared" si="10"/>
        <v>-1533.2272535188647</v>
      </c>
      <c r="R70" s="9">
        <f t="shared" si="11"/>
        <v>271275.25093321531</v>
      </c>
    </row>
    <row r="71" spans="2:18" hidden="1" x14ac:dyDescent="0.25">
      <c r="B71" s="1">
        <v>43</v>
      </c>
      <c r="C71" s="9">
        <f t="shared" si="4"/>
        <v>-2075.5139090182888</v>
      </c>
      <c r="D71" s="9">
        <f t="shared" si="0"/>
        <v>-348.70494746084887</v>
      </c>
      <c r="E71" s="10">
        <f t="shared" si="1"/>
        <v>-1726.8089615574399</v>
      </c>
      <c r="F71" s="10">
        <f t="shared" si="12"/>
        <v>306639.5548849731</v>
      </c>
      <c r="H71" s="2">
        <v>43</v>
      </c>
      <c r="I71" s="10">
        <f t="shared" si="6"/>
        <v>-2657.3122784629313</v>
      </c>
      <c r="J71" s="9">
        <f t="shared" si="13"/>
        <v>-1373.8876095699682</v>
      </c>
      <c r="K71" s="9">
        <f t="shared" si="14"/>
        <v>-1283.4246688929632</v>
      </c>
      <c r="L71" s="9">
        <f t="shared" si="7"/>
        <v>266471.26068113535</v>
      </c>
      <c r="N71" s="1">
        <v>43</v>
      </c>
      <c r="O71" s="9">
        <f t="shared" si="8"/>
        <v>-2831.710279212868</v>
      </c>
      <c r="P71" s="9">
        <f t="shared" si="9"/>
        <v>-1305.7869927135321</v>
      </c>
      <c r="Q71" s="9">
        <f t="shared" si="10"/>
        <v>-1525.923286499336</v>
      </c>
      <c r="R71" s="9">
        <f t="shared" si="11"/>
        <v>269969.4639405018</v>
      </c>
    </row>
    <row r="72" spans="2:18" hidden="1" x14ac:dyDescent="0.25">
      <c r="B72" s="1">
        <v>44</v>
      </c>
      <c r="C72" s="9">
        <f t="shared" si="4"/>
        <v>-2075.5139090182888</v>
      </c>
      <c r="D72" s="9">
        <f t="shared" si="0"/>
        <v>-350.66641279031609</v>
      </c>
      <c r="E72" s="10">
        <f t="shared" si="1"/>
        <v>-1724.8474962279729</v>
      </c>
      <c r="F72" s="10">
        <f t="shared" si="12"/>
        <v>306288.88847218279</v>
      </c>
      <c r="H72" s="2">
        <v>44</v>
      </c>
      <c r="I72" s="10">
        <f t="shared" si="6"/>
        <v>-2657.3122784629313</v>
      </c>
      <c r="J72" s="9">
        <f t="shared" si="13"/>
        <v>-1380.4708210324909</v>
      </c>
      <c r="K72" s="9">
        <f t="shared" si="14"/>
        <v>-1276.84145743044</v>
      </c>
      <c r="L72" s="9">
        <f t="shared" si="7"/>
        <v>265090.78986010287</v>
      </c>
      <c r="N72" s="1">
        <v>44</v>
      </c>
      <c r="O72" s="9">
        <f t="shared" si="8"/>
        <v>-2831.710279212868</v>
      </c>
      <c r="P72" s="9">
        <f t="shared" si="9"/>
        <v>-1313.1320445475458</v>
      </c>
      <c r="Q72" s="9">
        <f t="shared" si="10"/>
        <v>-1518.5782346653225</v>
      </c>
      <c r="R72" s="9">
        <f t="shared" si="11"/>
        <v>268656.33189595427</v>
      </c>
    </row>
    <row r="73" spans="2:18" hidden="1" x14ac:dyDescent="0.25">
      <c r="B73" s="1">
        <v>45</v>
      </c>
      <c r="C73" s="9">
        <f t="shared" si="4"/>
        <v>-2075.5139090182888</v>
      </c>
      <c r="D73" s="9">
        <f t="shared" si="0"/>
        <v>-352.63891136226164</v>
      </c>
      <c r="E73" s="10">
        <f t="shared" si="1"/>
        <v>-1722.8749976560271</v>
      </c>
      <c r="F73" s="10">
        <f t="shared" si="12"/>
        <v>305936.24956082052</v>
      </c>
      <c r="H73" s="2">
        <v>45</v>
      </c>
      <c r="I73" s="10">
        <f t="shared" si="6"/>
        <v>-2657.3122784629313</v>
      </c>
      <c r="J73" s="9">
        <f t="shared" si="13"/>
        <v>-1387.0855770499381</v>
      </c>
      <c r="K73" s="9">
        <f t="shared" si="14"/>
        <v>-1270.226701412993</v>
      </c>
      <c r="L73" s="9">
        <f t="shared" si="7"/>
        <v>263703.70428305294</v>
      </c>
      <c r="N73" s="1">
        <v>45</v>
      </c>
      <c r="O73" s="9">
        <f t="shared" si="8"/>
        <v>-2831.710279212868</v>
      </c>
      <c r="P73" s="9">
        <f t="shared" si="9"/>
        <v>-1320.5184122981259</v>
      </c>
      <c r="Q73" s="9">
        <f t="shared" si="10"/>
        <v>-1511.1918669147426</v>
      </c>
      <c r="R73" s="9">
        <f t="shared" si="11"/>
        <v>267335.81348365615</v>
      </c>
    </row>
    <row r="74" spans="2:18" hidden="1" x14ac:dyDescent="0.25">
      <c r="B74" s="1">
        <v>46</v>
      </c>
      <c r="C74" s="9">
        <f t="shared" si="4"/>
        <v>-2075.5139090182888</v>
      </c>
      <c r="D74" s="9">
        <f t="shared" si="0"/>
        <v>-354.62250523867436</v>
      </c>
      <c r="E74" s="10">
        <f t="shared" si="1"/>
        <v>-1720.8914037796144</v>
      </c>
      <c r="F74" s="10">
        <f t="shared" si="12"/>
        <v>305581.62705558183</v>
      </c>
      <c r="H74" s="2">
        <v>46</v>
      </c>
      <c r="I74" s="10">
        <f t="shared" si="6"/>
        <v>-2657.3122784629313</v>
      </c>
      <c r="J74" s="9">
        <f t="shared" si="13"/>
        <v>-1393.7320287733023</v>
      </c>
      <c r="K74" s="9">
        <f t="shared" si="14"/>
        <v>-1263.5802496896288</v>
      </c>
      <c r="L74" s="9">
        <f t="shared" si="7"/>
        <v>262309.97225427965</v>
      </c>
      <c r="N74" s="1">
        <v>46</v>
      </c>
      <c r="O74" s="9">
        <f t="shared" si="8"/>
        <v>-2831.710279212868</v>
      </c>
      <c r="P74" s="9">
        <f t="shared" si="9"/>
        <v>-1327.9463283673028</v>
      </c>
      <c r="Q74" s="9">
        <f t="shared" si="10"/>
        <v>-1503.763950845565</v>
      </c>
      <c r="R74" s="9">
        <f t="shared" si="11"/>
        <v>266007.86715528887</v>
      </c>
    </row>
    <row r="75" spans="2:18" hidden="1" x14ac:dyDescent="0.25">
      <c r="B75" s="1">
        <v>47</v>
      </c>
      <c r="C75" s="9">
        <f t="shared" si="4"/>
        <v>-2075.5139090182888</v>
      </c>
      <c r="D75" s="9">
        <f t="shared" si="0"/>
        <v>-356.61725683064185</v>
      </c>
      <c r="E75" s="10">
        <f t="shared" si="1"/>
        <v>-1718.8966521876471</v>
      </c>
      <c r="F75" s="10">
        <f t="shared" si="12"/>
        <v>305225.00979875121</v>
      </c>
      <c r="H75" s="2">
        <v>47</v>
      </c>
      <c r="I75" s="10">
        <f t="shared" si="6"/>
        <v>-2657.3122784629313</v>
      </c>
      <c r="J75" s="9">
        <f t="shared" si="13"/>
        <v>-1400.4103280778413</v>
      </c>
      <c r="K75" s="9">
        <f t="shared" si="14"/>
        <v>-1256.9019503850898</v>
      </c>
      <c r="L75" s="9">
        <f t="shared" si="7"/>
        <v>260909.5619262018</v>
      </c>
      <c r="N75" s="1">
        <v>47</v>
      </c>
      <c r="O75" s="9">
        <f t="shared" si="8"/>
        <v>-2831.710279212868</v>
      </c>
      <c r="P75" s="9">
        <f t="shared" si="9"/>
        <v>-1335.416026464369</v>
      </c>
      <c r="Q75" s="9">
        <f t="shared" si="10"/>
        <v>-1496.2942527484995</v>
      </c>
      <c r="R75" s="9">
        <f t="shared" si="11"/>
        <v>264672.4511288245</v>
      </c>
    </row>
    <row r="76" spans="2:18" hidden="1" x14ac:dyDescent="0.25">
      <c r="B76" s="1">
        <v>48</v>
      </c>
      <c r="C76" s="9">
        <f t="shared" si="4"/>
        <v>-2075.5139090182888</v>
      </c>
      <c r="D76" s="9">
        <f t="shared" si="0"/>
        <v>-358.62322890031425</v>
      </c>
      <c r="E76" s="10">
        <f t="shared" si="1"/>
        <v>-1716.8906801179744</v>
      </c>
      <c r="F76" s="10">
        <f t="shared" si="12"/>
        <v>304866.3865698509</v>
      </c>
      <c r="H76" s="2">
        <v>48</v>
      </c>
      <c r="I76" s="10">
        <f t="shared" si="6"/>
        <v>-2657.3122784629313</v>
      </c>
      <c r="J76" s="9">
        <f t="shared" si="13"/>
        <v>-1407.1206275665477</v>
      </c>
      <c r="K76" s="9">
        <f t="shared" si="14"/>
        <v>-1250.1916508963839</v>
      </c>
      <c r="L76" s="9">
        <f t="shared" si="7"/>
        <v>259502.44129863524</v>
      </c>
      <c r="N76" s="1">
        <v>48</v>
      </c>
      <c r="O76" s="9">
        <f t="shared" si="8"/>
        <v>-2831.710279212868</v>
      </c>
      <c r="P76" s="9">
        <f t="shared" si="9"/>
        <v>-1342.9277416132309</v>
      </c>
      <c r="Q76" s="9">
        <f t="shared" si="10"/>
        <v>-1488.782537599637</v>
      </c>
      <c r="R76" s="9">
        <f t="shared" si="11"/>
        <v>263329.52338721126</v>
      </c>
    </row>
    <row r="77" spans="2:18" hidden="1" x14ac:dyDescent="0.25">
      <c r="B77" s="1">
        <v>49</v>
      </c>
      <c r="C77" s="9">
        <f t="shared" si="4"/>
        <v>-2075.5139090182888</v>
      </c>
      <c r="D77" s="9">
        <f t="shared" si="0"/>
        <v>-360.64048456287861</v>
      </c>
      <c r="E77" s="10">
        <f t="shared" si="1"/>
        <v>-1714.8734244554103</v>
      </c>
      <c r="F77" s="10">
        <f t="shared" si="12"/>
        <v>304505.746085288</v>
      </c>
      <c r="H77" s="2">
        <v>49</v>
      </c>
      <c r="I77" s="10">
        <f t="shared" si="6"/>
        <v>-2657.3122784629313</v>
      </c>
      <c r="J77" s="9">
        <f t="shared" si="13"/>
        <v>-1413.8630805736373</v>
      </c>
      <c r="K77" s="9">
        <f t="shared" si="14"/>
        <v>-1243.4491978892936</v>
      </c>
      <c r="L77" s="9">
        <f t="shared" si="7"/>
        <v>258088.57821806159</v>
      </c>
      <c r="N77" s="1">
        <v>49</v>
      </c>
      <c r="O77" s="9">
        <f t="shared" si="8"/>
        <v>-2831.710279212868</v>
      </c>
      <c r="P77" s="9">
        <f t="shared" si="9"/>
        <v>-1350.4817101598053</v>
      </c>
      <c r="Q77" s="9">
        <f t="shared" si="10"/>
        <v>-1481.2285690530625</v>
      </c>
      <c r="R77" s="9">
        <f t="shared" si="11"/>
        <v>261979.04167705146</v>
      </c>
    </row>
    <row r="78" spans="2:18" hidden="1" x14ac:dyDescent="0.25">
      <c r="B78" s="1">
        <v>50</v>
      </c>
      <c r="C78" s="9">
        <f t="shared" si="4"/>
        <v>-2075.5139090182888</v>
      </c>
      <c r="D78" s="9">
        <f t="shared" si="0"/>
        <v>-362.6690872885448</v>
      </c>
      <c r="E78" s="10">
        <f t="shared" si="1"/>
        <v>-1712.8448217297439</v>
      </c>
      <c r="F78" s="10">
        <f t="shared" si="12"/>
        <v>304143.07699799945</v>
      </c>
      <c r="H78" s="2">
        <v>50</v>
      </c>
      <c r="I78" s="10">
        <f t="shared" si="6"/>
        <v>-2657.3122784629313</v>
      </c>
      <c r="J78" s="9">
        <f t="shared" si="13"/>
        <v>-1420.6378411680525</v>
      </c>
      <c r="K78" s="9">
        <f t="shared" si="14"/>
        <v>-1236.6744372948785</v>
      </c>
      <c r="L78" s="9">
        <f t="shared" si="7"/>
        <v>256667.94037689353</v>
      </c>
      <c r="N78" s="1">
        <v>50</v>
      </c>
      <c r="O78" s="9">
        <f t="shared" si="8"/>
        <v>-2831.710279212868</v>
      </c>
      <c r="P78" s="9">
        <f t="shared" si="9"/>
        <v>-1358.0781697794541</v>
      </c>
      <c r="Q78" s="9">
        <f t="shared" si="10"/>
        <v>-1473.6321094334141</v>
      </c>
      <c r="R78" s="9">
        <f t="shared" si="11"/>
        <v>260620.96350727201</v>
      </c>
    </row>
    <row r="79" spans="2:18" hidden="1" x14ac:dyDescent="0.25">
      <c r="B79" s="1">
        <v>51</v>
      </c>
      <c r="C79" s="9">
        <f t="shared" si="4"/>
        <v>-2075.5139090182888</v>
      </c>
      <c r="D79" s="9">
        <f t="shared" si="0"/>
        <v>-364.70910090454282</v>
      </c>
      <c r="E79" s="10">
        <f t="shared" si="1"/>
        <v>-1710.8048081137458</v>
      </c>
      <c r="F79" s="10">
        <f t="shared" si="12"/>
        <v>303778.36789709493</v>
      </c>
      <c r="H79" s="2">
        <v>51</v>
      </c>
      <c r="I79" s="10">
        <f t="shared" si="6"/>
        <v>-2657.3122784629313</v>
      </c>
      <c r="J79" s="9">
        <f t="shared" si="13"/>
        <v>-1427.4450641569827</v>
      </c>
      <c r="K79" s="9">
        <f t="shared" si="14"/>
        <v>-1229.8672143059482</v>
      </c>
      <c r="L79" s="9">
        <f t="shared" si="7"/>
        <v>255240.49531273654</v>
      </c>
      <c r="N79" s="1">
        <v>51</v>
      </c>
      <c r="O79" s="9">
        <f t="shared" si="8"/>
        <v>-2831.710279212868</v>
      </c>
      <c r="P79" s="9">
        <f t="shared" si="9"/>
        <v>-1365.7173594844637</v>
      </c>
      <c r="Q79" s="9">
        <f t="shared" si="10"/>
        <v>-1465.9929197284043</v>
      </c>
      <c r="R79" s="9">
        <f t="shared" si="11"/>
        <v>259255.24614778755</v>
      </c>
    </row>
    <row r="80" spans="2:18" hidden="1" x14ac:dyDescent="0.25">
      <c r="B80" s="1">
        <v>52</v>
      </c>
      <c r="C80" s="9">
        <f t="shared" si="4"/>
        <v>-2075.5139090182888</v>
      </c>
      <c r="D80" s="9">
        <f t="shared" si="0"/>
        <v>-366.76058959713089</v>
      </c>
      <c r="E80" s="10">
        <f t="shared" si="1"/>
        <v>-1708.7533194211578</v>
      </c>
      <c r="F80" s="10">
        <f t="shared" si="12"/>
        <v>303411.60730749782</v>
      </c>
      <c r="H80" s="2">
        <v>52</v>
      </c>
      <c r="I80" s="10">
        <f t="shared" si="6"/>
        <v>-2657.3122784629313</v>
      </c>
      <c r="J80" s="9">
        <f t="shared" si="13"/>
        <v>-1434.2849050894017</v>
      </c>
      <c r="K80" s="9">
        <f t="shared" si="14"/>
        <v>-1223.0273733735294</v>
      </c>
      <c r="L80" s="9">
        <f t="shared" si="7"/>
        <v>253806.21040764713</v>
      </c>
      <c r="N80" s="1">
        <v>52</v>
      </c>
      <c r="O80" s="9">
        <f t="shared" si="8"/>
        <v>-2831.710279212868</v>
      </c>
      <c r="P80" s="9">
        <f t="shared" si="9"/>
        <v>-1373.3995196315639</v>
      </c>
      <c r="Q80" s="9">
        <f t="shared" si="10"/>
        <v>-1458.3107595813044</v>
      </c>
      <c r="R80" s="9">
        <f t="shared" si="11"/>
        <v>257881.846628156</v>
      </c>
    </row>
    <row r="81" spans="2:18" hidden="1" x14ac:dyDescent="0.25">
      <c r="B81" s="1">
        <v>53</v>
      </c>
      <c r="C81" s="9">
        <f t="shared" si="4"/>
        <v>-2075.5139090182888</v>
      </c>
      <c r="D81" s="9">
        <f t="shared" si="0"/>
        <v>-368.82361791361473</v>
      </c>
      <c r="E81" s="10">
        <f t="shared" si="1"/>
        <v>-1706.6902911046741</v>
      </c>
      <c r="F81" s="10">
        <f t="shared" si="12"/>
        <v>303042.78368958423</v>
      </c>
      <c r="H81" s="2">
        <v>53</v>
      </c>
      <c r="I81" s="10">
        <f t="shared" si="6"/>
        <v>-2657.3122784629313</v>
      </c>
      <c r="J81" s="9">
        <f t="shared" si="13"/>
        <v>-1441.1575202596218</v>
      </c>
      <c r="K81" s="9">
        <f t="shared" si="14"/>
        <v>-1216.1547582033093</v>
      </c>
      <c r="L81" s="9">
        <f t="shared" si="7"/>
        <v>252365.05288738752</v>
      </c>
      <c r="N81" s="1">
        <v>53</v>
      </c>
      <c r="O81" s="9">
        <f t="shared" si="8"/>
        <v>-2831.710279212868</v>
      </c>
      <c r="P81" s="9">
        <f t="shared" si="9"/>
        <v>-1381.1248919294912</v>
      </c>
      <c r="Q81" s="9">
        <f t="shared" si="10"/>
        <v>-1450.5853872833766</v>
      </c>
      <c r="R81" s="9">
        <f t="shared" si="11"/>
        <v>256500.72173622649</v>
      </c>
    </row>
    <row r="82" spans="2:18" hidden="1" x14ac:dyDescent="0.25">
      <c r="B82" s="1">
        <v>54</v>
      </c>
      <c r="C82" s="9">
        <f t="shared" si="4"/>
        <v>-2075.5139090182888</v>
      </c>
      <c r="D82" s="9">
        <f t="shared" si="0"/>
        <v>-370.89825076437882</v>
      </c>
      <c r="E82" s="10">
        <f t="shared" si="1"/>
        <v>-1704.6156582539099</v>
      </c>
      <c r="F82" s="10">
        <f t="shared" si="12"/>
        <v>302671.88543881988</v>
      </c>
      <c r="H82" s="2">
        <v>54</v>
      </c>
      <c r="I82" s="10">
        <f t="shared" si="6"/>
        <v>-2657.3122784629313</v>
      </c>
      <c r="J82" s="9">
        <f t="shared" si="13"/>
        <v>-1448.0630667108655</v>
      </c>
      <c r="K82" s="9">
        <f t="shared" si="14"/>
        <v>-1209.2492117520655</v>
      </c>
      <c r="L82" s="9">
        <f t="shared" si="7"/>
        <v>250916.98982067665</v>
      </c>
      <c r="N82" s="1">
        <v>54</v>
      </c>
      <c r="O82" s="9">
        <f t="shared" si="8"/>
        <v>-2831.710279212868</v>
      </c>
      <c r="P82" s="9">
        <f t="shared" si="9"/>
        <v>-1388.8937194465948</v>
      </c>
      <c r="Q82" s="9">
        <f t="shared" si="10"/>
        <v>-1442.8165597662735</v>
      </c>
      <c r="R82" s="9">
        <f t="shared" si="11"/>
        <v>255111.82801677991</v>
      </c>
    </row>
    <row r="83" spans="2:18" hidden="1" x14ac:dyDescent="0.25">
      <c r="B83" s="1">
        <v>55</v>
      </c>
      <c r="C83" s="9">
        <f t="shared" si="4"/>
        <v>-2075.5139090182888</v>
      </c>
      <c r="D83" s="9">
        <f t="shared" si="0"/>
        <v>-372.98455342492849</v>
      </c>
      <c r="E83" s="10">
        <f t="shared" si="1"/>
        <v>-1702.5293555933604</v>
      </c>
      <c r="F83" s="10">
        <f t="shared" si="12"/>
        <v>302298.90088539495</v>
      </c>
      <c r="H83" s="2">
        <v>55</v>
      </c>
      <c r="I83" s="10">
        <f t="shared" si="6"/>
        <v>-2657.3122784629313</v>
      </c>
      <c r="J83" s="9">
        <f t="shared" si="13"/>
        <v>-1455.0017022388552</v>
      </c>
      <c r="K83" s="9">
        <f t="shared" si="14"/>
        <v>-1202.3105762240757</v>
      </c>
      <c r="L83" s="9">
        <f t="shared" si="7"/>
        <v>249461.98811843779</v>
      </c>
      <c r="N83" s="1">
        <v>55</v>
      </c>
      <c r="O83" s="9">
        <f t="shared" si="8"/>
        <v>-2831.710279212868</v>
      </c>
      <c r="P83" s="9">
        <f t="shared" si="9"/>
        <v>-1396.7062466184818</v>
      </c>
      <c r="Q83" s="9">
        <f t="shared" si="10"/>
        <v>-1435.0040325943864</v>
      </c>
      <c r="R83" s="9">
        <f t="shared" si="11"/>
        <v>253715.12177016144</v>
      </c>
    </row>
    <row r="84" spans="2:18" hidden="1" x14ac:dyDescent="0.25">
      <c r="B84" s="1">
        <v>56</v>
      </c>
      <c r="C84" s="9">
        <f t="shared" si="4"/>
        <v>-2075.5139090182888</v>
      </c>
      <c r="D84" s="9">
        <f t="shared" si="0"/>
        <v>-375.08259153794364</v>
      </c>
      <c r="E84" s="10">
        <f t="shared" si="1"/>
        <v>-1700.4313174803451</v>
      </c>
      <c r="F84" s="10">
        <f t="shared" si="12"/>
        <v>301923.81829385698</v>
      </c>
      <c r="H84" s="2">
        <v>56</v>
      </c>
      <c r="I84" s="10">
        <f t="shared" si="6"/>
        <v>-2657.3122784629313</v>
      </c>
      <c r="J84" s="9">
        <f t="shared" si="13"/>
        <v>-1461.9735853954166</v>
      </c>
      <c r="K84" s="9">
        <f t="shared" si="14"/>
        <v>-1195.3386930675149</v>
      </c>
      <c r="L84" s="9">
        <f t="shared" si="7"/>
        <v>248000.01453304238</v>
      </c>
      <c r="N84" s="1">
        <v>56</v>
      </c>
      <c r="O84" s="9">
        <f t="shared" si="8"/>
        <v>-2831.710279212868</v>
      </c>
      <c r="P84" s="9">
        <f t="shared" si="9"/>
        <v>-1404.5627192557108</v>
      </c>
      <c r="Q84" s="9">
        <f t="shared" si="10"/>
        <v>-1427.1475599571575</v>
      </c>
      <c r="R84" s="9">
        <f t="shared" si="11"/>
        <v>252310.55905090572</v>
      </c>
    </row>
    <row r="85" spans="2:18" hidden="1" x14ac:dyDescent="0.25">
      <c r="B85" s="1">
        <v>57</v>
      </c>
      <c r="C85" s="9">
        <f t="shared" si="4"/>
        <v>-2075.5139090182888</v>
      </c>
      <c r="D85" s="9">
        <f t="shared" si="0"/>
        <v>-377.19243111534462</v>
      </c>
      <c r="E85" s="10">
        <f t="shared" si="1"/>
        <v>-1698.321477902944</v>
      </c>
      <c r="F85" s="10">
        <f t="shared" si="12"/>
        <v>301546.62586274161</v>
      </c>
      <c r="H85" s="2">
        <v>57</v>
      </c>
      <c r="I85" s="10">
        <f t="shared" si="6"/>
        <v>-2657.3122784629313</v>
      </c>
      <c r="J85" s="9">
        <f t="shared" si="13"/>
        <v>-1468.978875492103</v>
      </c>
      <c r="K85" s="9">
        <f t="shared" si="14"/>
        <v>-1188.3334029708283</v>
      </c>
      <c r="L85" s="9">
        <f t="shared" si="7"/>
        <v>246531.03565755027</v>
      </c>
      <c r="N85" s="1">
        <v>57</v>
      </c>
      <c r="O85" s="9">
        <f t="shared" si="8"/>
        <v>-2831.710279212868</v>
      </c>
      <c r="P85" s="9">
        <f t="shared" si="9"/>
        <v>-1412.4633845515241</v>
      </c>
      <c r="Q85" s="9">
        <f t="shared" si="10"/>
        <v>-1419.2468946613442</v>
      </c>
      <c r="R85" s="9">
        <f t="shared" si="11"/>
        <v>250898.0956663542</v>
      </c>
    </row>
    <row r="86" spans="2:18" hidden="1" x14ac:dyDescent="0.25">
      <c r="B86" s="1">
        <v>58</v>
      </c>
      <c r="C86" s="9">
        <f t="shared" si="4"/>
        <v>-2075.5139090182888</v>
      </c>
      <c r="D86" s="9">
        <f t="shared" si="0"/>
        <v>-379.31413854036833</v>
      </c>
      <c r="E86" s="10">
        <f t="shared" si="1"/>
        <v>-1696.1997704779205</v>
      </c>
      <c r="F86" s="10">
        <f t="shared" si="12"/>
        <v>301167.31172420125</v>
      </c>
      <c r="H86" s="2">
        <v>58</v>
      </c>
      <c r="I86" s="10">
        <f t="shared" si="6"/>
        <v>-2657.3122784629313</v>
      </c>
      <c r="J86" s="9">
        <f t="shared" si="13"/>
        <v>-1476.0177326038356</v>
      </c>
      <c r="K86" s="9">
        <f t="shared" si="14"/>
        <v>-1181.2945458590953</v>
      </c>
      <c r="L86" s="9">
        <f t="shared" si="7"/>
        <v>245055.01792494644</v>
      </c>
      <c r="N86" s="1">
        <v>58</v>
      </c>
      <c r="O86" s="9">
        <f t="shared" si="8"/>
        <v>-2831.710279212868</v>
      </c>
      <c r="P86" s="9">
        <f t="shared" si="9"/>
        <v>-1420.4084910896265</v>
      </c>
      <c r="Q86" s="9">
        <f t="shared" si="10"/>
        <v>-1411.3017881232415</v>
      </c>
      <c r="R86" s="9">
        <f t="shared" si="11"/>
        <v>249477.68717526458</v>
      </c>
    </row>
    <row r="87" spans="2:18" hidden="1" x14ac:dyDescent="0.25">
      <c r="B87" s="1">
        <v>59</v>
      </c>
      <c r="C87" s="9">
        <f t="shared" si="4"/>
        <v>-2075.5139090182888</v>
      </c>
      <c r="D87" s="9">
        <f t="shared" si="0"/>
        <v>-381.44778056965799</v>
      </c>
      <c r="E87" s="10">
        <f t="shared" si="1"/>
        <v>-1694.0661284486309</v>
      </c>
      <c r="F87" s="10">
        <f t="shared" si="12"/>
        <v>300785.86394363159</v>
      </c>
      <c r="H87" s="2">
        <v>59</v>
      </c>
      <c r="I87" s="10">
        <f t="shared" si="6"/>
        <v>-2657.3122784629313</v>
      </c>
      <c r="J87" s="9">
        <f t="shared" si="13"/>
        <v>-1483.0903175725628</v>
      </c>
      <c r="K87" s="9">
        <f t="shared" si="14"/>
        <v>-1174.2219608903686</v>
      </c>
      <c r="L87" s="9">
        <f t="shared" si="7"/>
        <v>243571.92760737389</v>
      </c>
      <c r="N87" s="1">
        <v>59</v>
      </c>
      <c r="O87" s="9">
        <f t="shared" si="8"/>
        <v>-2831.710279212868</v>
      </c>
      <c r="P87" s="9">
        <f t="shared" si="9"/>
        <v>-1428.3982888520056</v>
      </c>
      <c r="Q87" s="9">
        <f t="shared" si="10"/>
        <v>-1403.3119903608629</v>
      </c>
      <c r="R87" s="9">
        <f t="shared" si="11"/>
        <v>248049.28888641257</v>
      </c>
    </row>
    <row r="88" spans="2:18" hidden="1" x14ac:dyDescent="0.25">
      <c r="B88" s="1">
        <v>60</v>
      </c>
      <c r="C88" s="9">
        <f t="shared" si="4"/>
        <v>-2075.5139090182888</v>
      </c>
      <c r="D88" s="9">
        <f t="shared" si="0"/>
        <v>-383.59342433536233</v>
      </c>
      <c r="E88" s="10">
        <f t="shared" si="1"/>
        <v>-1691.9204846829266</v>
      </c>
      <c r="F88" s="10">
        <f t="shared" si="12"/>
        <v>300402.27051929623</v>
      </c>
      <c r="H88" s="2">
        <v>60</v>
      </c>
      <c r="I88" s="10">
        <f t="shared" si="6"/>
        <v>-2657.3122784629313</v>
      </c>
      <c r="J88" s="9">
        <f t="shared" si="13"/>
        <v>-1490.1967920109312</v>
      </c>
      <c r="K88" s="9">
        <f t="shared" si="14"/>
        <v>-1167.1154864520004</v>
      </c>
      <c r="L88" s="9">
        <f t="shared" si="7"/>
        <v>242081.73081536294</v>
      </c>
      <c r="N88" s="1">
        <v>60</v>
      </c>
      <c r="O88" s="9">
        <f t="shared" si="8"/>
        <v>-2831.710279212868</v>
      </c>
      <c r="P88" s="9">
        <f t="shared" si="9"/>
        <v>-1436.433029226798</v>
      </c>
      <c r="Q88" s="9">
        <f t="shared" si="10"/>
        <v>-1395.27724998607</v>
      </c>
      <c r="R88" s="9">
        <f t="shared" si="11"/>
        <v>246612.85585718579</v>
      </c>
    </row>
    <row r="89" spans="2:18" hidden="1" x14ac:dyDescent="0.25">
      <c r="B89" s="1">
        <v>61</v>
      </c>
      <c r="C89" s="9">
        <f t="shared" si="4"/>
        <v>-2075.5139090182888</v>
      </c>
      <c r="D89" s="9">
        <f t="shared" si="0"/>
        <v>-385.75113734724874</v>
      </c>
      <c r="E89" s="10">
        <f t="shared" si="1"/>
        <v>-1689.7627716710399</v>
      </c>
      <c r="F89" s="10">
        <f t="shared" si="12"/>
        <v>300016.51938194898</v>
      </c>
      <c r="H89" s="2">
        <v>61</v>
      </c>
      <c r="I89" s="10">
        <f t="shared" si="6"/>
        <v>-2657.3122784629313</v>
      </c>
      <c r="J89" s="9">
        <f t="shared" si="13"/>
        <v>-1497.3373183059837</v>
      </c>
      <c r="K89" s="9">
        <f t="shared" si="14"/>
        <v>-1159.9749601569476</v>
      </c>
      <c r="L89" s="9">
        <f t="shared" si="7"/>
        <v>240584.39349705697</v>
      </c>
      <c r="N89" s="1">
        <v>61</v>
      </c>
      <c r="O89" s="9">
        <f t="shared" si="8"/>
        <v>-2831.710279212868</v>
      </c>
      <c r="P89" s="9">
        <f t="shared" si="9"/>
        <v>-1444.5129650161989</v>
      </c>
      <c r="Q89" s="9">
        <f t="shared" si="10"/>
        <v>-1387.1973141966691</v>
      </c>
      <c r="R89" s="9">
        <f t="shared" si="11"/>
        <v>245168.34289216957</v>
      </c>
    </row>
    <row r="90" spans="2:18" hidden="1" x14ac:dyDescent="0.25">
      <c r="B90" s="1">
        <v>62</v>
      </c>
      <c r="C90" s="9">
        <f t="shared" si="4"/>
        <v>-2075.5139090182888</v>
      </c>
      <c r="D90" s="9">
        <f t="shared" si="0"/>
        <v>-387.92098749482699</v>
      </c>
      <c r="E90" s="10">
        <f t="shared" si="1"/>
        <v>-1687.5929215234619</v>
      </c>
      <c r="F90" s="10">
        <f t="shared" si="12"/>
        <v>299628.59839445417</v>
      </c>
      <c r="H90" s="2">
        <v>62</v>
      </c>
      <c r="I90" s="10">
        <f t="shared" si="6"/>
        <v>-2657.3122784629313</v>
      </c>
      <c r="J90" s="9">
        <f t="shared" si="13"/>
        <v>-1504.5120596228662</v>
      </c>
      <c r="K90" s="9">
        <f t="shared" si="14"/>
        <v>-1152.8002188400646</v>
      </c>
      <c r="L90" s="9">
        <f t="shared" si="7"/>
        <v>239079.88143743412</v>
      </c>
      <c r="N90" s="1">
        <v>62</v>
      </c>
      <c r="O90" s="9">
        <f t="shared" si="8"/>
        <v>-2831.710279212868</v>
      </c>
      <c r="P90" s="9">
        <f t="shared" si="9"/>
        <v>-1452.638350444415</v>
      </c>
      <c r="Q90" s="9">
        <f t="shared" si="10"/>
        <v>-1379.0719287684528</v>
      </c>
      <c r="R90" s="9">
        <f t="shared" si="11"/>
        <v>243715.70454172516</v>
      </c>
    </row>
    <row r="91" spans="2:18" hidden="1" x14ac:dyDescent="0.25">
      <c r="B91" s="1">
        <v>63</v>
      </c>
      <c r="C91" s="9">
        <f t="shared" si="4"/>
        <v>-2075.5139090182888</v>
      </c>
      <c r="D91" s="9">
        <f t="shared" si="0"/>
        <v>-390.10304304948539</v>
      </c>
      <c r="E91" s="10">
        <f t="shared" si="1"/>
        <v>-1685.4108659688031</v>
      </c>
      <c r="F91" s="10">
        <f t="shared" si="12"/>
        <v>299238.49535140471</v>
      </c>
      <c r="H91" s="2">
        <v>63</v>
      </c>
      <c r="I91" s="10">
        <f t="shared" si="6"/>
        <v>-2657.3122784629313</v>
      </c>
      <c r="J91" s="9">
        <f t="shared" si="13"/>
        <v>-1511.7211799085592</v>
      </c>
      <c r="K91" s="9">
        <f t="shared" si="14"/>
        <v>-1145.5910985543717</v>
      </c>
      <c r="L91" s="9">
        <f t="shared" si="7"/>
        <v>237568.16025752557</v>
      </c>
      <c r="N91" s="1">
        <v>63</v>
      </c>
      <c r="O91" s="9">
        <f t="shared" si="8"/>
        <v>-2831.710279212868</v>
      </c>
      <c r="P91" s="9">
        <f t="shared" si="9"/>
        <v>-1460.8094411656648</v>
      </c>
      <c r="Q91" s="9">
        <f t="shared" si="10"/>
        <v>-1370.9008380472033</v>
      </c>
      <c r="R91" s="9">
        <f t="shared" si="11"/>
        <v>242254.89510055949</v>
      </c>
    </row>
    <row r="92" spans="2:18" hidden="1" x14ac:dyDescent="0.25">
      <c r="B92" s="1">
        <v>64</v>
      </c>
      <c r="C92" s="9">
        <f t="shared" si="4"/>
        <v>-2075.5139090182888</v>
      </c>
      <c r="D92" s="9">
        <f t="shared" si="0"/>
        <v>-392.29737266663875</v>
      </c>
      <c r="E92" s="10">
        <f t="shared" si="1"/>
        <v>-1683.2165363516501</v>
      </c>
      <c r="F92" s="10">
        <f t="shared" si="12"/>
        <v>298846.19797873806</v>
      </c>
      <c r="H92" s="2">
        <v>64</v>
      </c>
      <c r="I92" s="10">
        <f t="shared" si="6"/>
        <v>-2657.3122784629313</v>
      </c>
      <c r="J92" s="9">
        <f t="shared" si="13"/>
        <v>-1518.964843895621</v>
      </c>
      <c r="K92" s="9">
        <f t="shared" si="14"/>
        <v>-1138.3474345673101</v>
      </c>
      <c r="L92" s="9">
        <f t="shared" si="7"/>
        <v>236049.19541362993</v>
      </c>
      <c r="N92" s="1">
        <v>64</v>
      </c>
      <c r="O92" s="9">
        <f t="shared" si="8"/>
        <v>-2831.710279212868</v>
      </c>
      <c r="P92" s="9">
        <f t="shared" si="9"/>
        <v>-1469.026494272222</v>
      </c>
      <c r="Q92" s="9">
        <f t="shared" si="10"/>
        <v>-1362.6837849406465</v>
      </c>
      <c r="R92" s="9">
        <f t="shared" si="11"/>
        <v>240785.86860628726</v>
      </c>
    </row>
    <row r="93" spans="2:18" hidden="1" x14ac:dyDescent="0.25">
      <c r="B93" s="1">
        <v>65</v>
      </c>
      <c r="C93" s="9">
        <f t="shared" si="4"/>
        <v>-2075.5139090182888</v>
      </c>
      <c r="D93" s="9">
        <f t="shared" ref="D93:D156" si="15">PPMT($C$23/$C$25,B93,$C$24*$C$25,$C$26)</f>
        <v>-394.5040453878886</v>
      </c>
      <c r="E93" s="10">
        <f t="shared" ref="E93:E156" si="16">IPMT($C$23/$C$25,B93,$C$24*$C$25,$C$26)</f>
        <v>-1681.0098636304001</v>
      </c>
      <c r="F93" s="10">
        <f t="shared" si="12"/>
        <v>298451.69393335015</v>
      </c>
      <c r="H93" s="2">
        <v>65</v>
      </c>
      <c r="I93" s="10">
        <f t="shared" si="6"/>
        <v>-2657.3122784629313</v>
      </c>
      <c r="J93" s="9">
        <f t="shared" ref="J93:J124" si="17">PPMT($I$23/$I$25,H93,$I$24*$I$25,$I$26)</f>
        <v>-1526.2432171059543</v>
      </c>
      <c r="K93" s="9">
        <f t="shared" ref="K93:K124" si="18">IPMT($I$23/$I$25,H93,$I$24*$I$25,$I$26)</f>
        <v>-1131.069061356977</v>
      </c>
      <c r="L93" s="9">
        <f t="shared" si="7"/>
        <v>234522.95219652398</v>
      </c>
      <c r="N93" s="1">
        <v>65</v>
      </c>
      <c r="O93" s="9">
        <f t="shared" si="8"/>
        <v>-2831.710279212868</v>
      </c>
      <c r="P93" s="9">
        <f t="shared" si="9"/>
        <v>-1477.289768302503</v>
      </c>
      <c r="Q93" s="9">
        <f t="shared" si="10"/>
        <v>-1354.420510910365</v>
      </c>
      <c r="R93" s="9">
        <f t="shared" si="11"/>
        <v>239308.57883798477</v>
      </c>
    </row>
    <row r="94" spans="2:18" hidden="1" x14ac:dyDescent="0.25">
      <c r="B94" s="1">
        <v>66</v>
      </c>
      <c r="C94" s="9">
        <f t="shared" si="4"/>
        <v>-2075.5139090182888</v>
      </c>
      <c r="D94" s="9">
        <f t="shared" si="15"/>
        <v>-396.72313064319547</v>
      </c>
      <c r="E94" s="10">
        <f t="shared" si="16"/>
        <v>-1678.7907783750932</v>
      </c>
      <c r="F94" s="10">
        <f t="shared" si="12"/>
        <v>298054.97080270696</v>
      </c>
      <c r="H94" s="2">
        <v>66</v>
      </c>
      <c r="I94" s="10">
        <f t="shared" si="6"/>
        <v>-2657.3122784629313</v>
      </c>
      <c r="J94" s="9">
        <f t="shared" si="17"/>
        <v>-1533.556465854587</v>
      </c>
      <c r="K94" s="9">
        <f t="shared" si="18"/>
        <v>-1123.7558126083441</v>
      </c>
      <c r="L94" s="9">
        <f t="shared" si="7"/>
        <v>232989.39573066941</v>
      </c>
      <c r="N94" s="1">
        <v>66</v>
      </c>
      <c r="O94" s="9">
        <f t="shared" si="8"/>
        <v>-2831.710279212868</v>
      </c>
      <c r="P94" s="9">
        <f t="shared" si="9"/>
        <v>-1485.5995232492044</v>
      </c>
      <c r="Q94" s="9">
        <f t="shared" si="10"/>
        <v>-1346.1107559636632</v>
      </c>
      <c r="R94" s="9">
        <f t="shared" si="11"/>
        <v>237822.97931473557</v>
      </c>
    </row>
    <row r="95" spans="2:18" hidden="1" x14ac:dyDescent="0.25">
      <c r="B95" s="1">
        <v>67</v>
      </c>
      <c r="C95" s="9">
        <f t="shared" ref="C95:C158" si="19">PMT($C$23/$C$25,$C$24*$C$25,$C$26,0)</f>
        <v>-2075.5139090182888</v>
      </c>
      <c r="D95" s="9">
        <f t="shared" si="15"/>
        <v>-398.95469825306333</v>
      </c>
      <c r="E95" s="10">
        <f t="shared" si="16"/>
        <v>-1676.5592107652255</v>
      </c>
      <c r="F95" s="10">
        <f t="shared" si="12"/>
        <v>297656.01610445388</v>
      </c>
      <c r="H95" s="2">
        <v>67</v>
      </c>
      <c r="I95" s="10">
        <f t="shared" ref="I95:I158" si="20">PMT($I$23/$I$25,$I$24*$I$25,$I$26,0)</f>
        <v>-2657.3122784629313</v>
      </c>
      <c r="J95" s="9">
        <f t="shared" si="17"/>
        <v>-1540.9047572534737</v>
      </c>
      <c r="K95" s="9">
        <f t="shared" si="18"/>
        <v>-1116.4075212094576</v>
      </c>
      <c r="L95" s="9">
        <f t="shared" ref="L95:L158" si="21">L94+J95</f>
        <v>231448.49097341593</v>
      </c>
      <c r="N95" s="1">
        <v>67</v>
      </c>
      <c r="O95" s="9">
        <f t="shared" ref="O95:O158" si="22">PMT($O$23/$O$25,$O$24*$O$25,$O$26,0)</f>
        <v>-2831.710279212868</v>
      </c>
      <c r="P95" s="9">
        <f t="shared" ref="P95:P158" si="23">PPMT($O$23/$O$25,N95,$O$24*$O$25,$O$26)</f>
        <v>-1493.9560205674813</v>
      </c>
      <c r="Q95" s="9">
        <f t="shared" ref="Q95:Q158" si="24">IPMT($O$23/$O$25,N95,$O$24*$O$25,$O$26)</f>
        <v>-1337.7542586453869</v>
      </c>
      <c r="R95" s="9">
        <f t="shared" ref="R95:R158" si="25">R94+P95</f>
        <v>236329.02329416809</v>
      </c>
    </row>
    <row r="96" spans="2:18" hidden="1" x14ac:dyDescent="0.25">
      <c r="B96" s="1">
        <v>68</v>
      </c>
      <c r="C96" s="9">
        <f t="shared" si="19"/>
        <v>-2075.5139090182888</v>
      </c>
      <c r="D96" s="9">
        <f t="shared" si="15"/>
        <v>-401.19881843073688</v>
      </c>
      <c r="E96" s="10">
        <f t="shared" si="16"/>
        <v>-1674.315090587552</v>
      </c>
      <c r="F96" s="10">
        <f t="shared" si="12"/>
        <v>297254.81728602317</v>
      </c>
      <c r="H96" s="2">
        <v>68</v>
      </c>
      <c r="I96" s="10">
        <f t="shared" si="20"/>
        <v>-2657.3122784629313</v>
      </c>
      <c r="J96" s="9">
        <f t="shared" si="17"/>
        <v>-1548.2882592153132</v>
      </c>
      <c r="K96" s="9">
        <f t="shared" si="18"/>
        <v>-1109.0240192476181</v>
      </c>
      <c r="L96" s="9">
        <f t="shared" si="21"/>
        <v>229900.20271420063</v>
      </c>
      <c r="N96" s="1">
        <v>68</v>
      </c>
      <c r="O96" s="9">
        <f t="shared" si="22"/>
        <v>-2831.710279212868</v>
      </c>
      <c r="P96" s="9">
        <f t="shared" si="23"/>
        <v>-1502.3595231831737</v>
      </c>
      <c r="Q96" s="9">
        <f t="shared" si="24"/>
        <v>-1329.3507560296946</v>
      </c>
      <c r="R96" s="9">
        <f t="shared" si="25"/>
        <v>234826.66377098492</v>
      </c>
    </row>
    <row r="97" spans="2:18" hidden="1" x14ac:dyDescent="0.25">
      <c r="B97" s="1">
        <v>69</v>
      </c>
      <c r="C97" s="9">
        <f t="shared" si="19"/>
        <v>-2075.5139090182888</v>
      </c>
      <c r="D97" s="9">
        <f t="shared" si="15"/>
        <v>-403.45556178440978</v>
      </c>
      <c r="E97" s="10">
        <f t="shared" si="16"/>
        <v>-1672.058347233879</v>
      </c>
      <c r="F97" s="10">
        <f t="shared" si="12"/>
        <v>296851.36172423878</v>
      </c>
      <c r="H97" s="2">
        <v>69</v>
      </c>
      <c r="I97" s="10">
        <f t="shared" si="20"/>
        <v>-2657.3122784629313</v>
      </c>
      <c r="J97" s="9">
        <f t="shared" si="17"/>
        <v>-1555.7071404573867</v>
      </c>
      <c r="K97" s="9">
        <f t="shared" si="18"/>
        <v>-1101.6051380055449</v>
      </c>
      <c r="L97" s="9">
        <f t="shared" si="21"/>
        <v>228344.49557374325</v>
      </c>
      <c r="N97" s="1">
        <v>69</v>
      </c>
      <c r="O97" s="9">
        <f t="shared" si="22"/>
        <v>-2831.710279212868</v>
      </c>
      <c r="P97" s="9">
        <f t="shared" si="23"/>
        <v>-1510.8102955010788</v>
      </c>
      <c r="Q97" s="9">
        <f t="shared" si="24"/>
        <v>-1320.8999837117894</v>
      </c>
      <c r="R97" s="9">
        <f t="shared" si="25"/>
        <v>233315.85347548383</v>
      </c>
    </row>
    <row r="98" spans="2:18" hidden="1" x14ac:dyDescent="0.25">
      <c r="B98" s="1">
        <v>70</v>
      </c>
      <c r="C98" s="9">
        <f t="shared" si="19"/>
        <v>-2075.5139090182888</v>
      </c>
      <c r="D98" s="9">
        <f t="shared" si="15"/>
        <v>-405.72499931944714</v>
      </c>
      <c r="E98" s="10">
        <f t="shared" si="16"/>
        <v>-1669.7889096988417</v>
      </c>
      <c r="F98" s="10">
        <f t="shared" si="12"/>
        <v>296445.63672491931</v>
      </c>
      <c r="H98" s="2">
        <v>70</v>
      </c>
      <c r="I98" s="10">
        <f t="shared" si="20"/>
        <v>-2657.3122784629313</v>
      </c>
      <c r="J98" s="9">
        <f t="shared" si="17"/>
        <v>-1563.1615705054114</v>
      </c>
      <c r="K98" s="9">
        <f t="shared" si="18"/>
        <v>-1094.1507079575197</v>
      </c>
      <c r="L98" s="9">
        <f t="shared" si="21"/>
        <v>226781.33400323783</v>
      </c>
      <c r="N98" s="1">
        <v>70</v>
      </c>
      <c r="O98" s="9">
        <f t="shared" si="22"/>
        <v>-2831.710279212868</v>
      </c>
      <c r="P98" s="9">
        <f t="shared" si="23"/>
        <v>-1519.3086034132725</v>
      </c>
      <c r="Q98" s="9">
        <f t="shared" si="24"/>
        <v>-1312.401675799596</v>
      </c>
      <c r="R98" s="9">
        <f t="shared" si="25"/>
        <v>231796.54487207055</v>
      </c>
    </row>
    <row r="99" spans="2:18" hidden="1" x14ac:dyDescent="0.25">
      <c r="B99" s="1">
        <v>71</v>
      </c>
      <c r="C99" s="9">
        <f t="shared" si="19"/>
        <v>-2075.5139090182888</v>
      </c>
      <c r="D99" s="9">
        <f t="shared" si="15"/>
        <v>-408.00720244061898</v>
      </c>
      <c r="E99" s="10">
        <f t="shared" si="16"/>
        <v>-1667.5067065776698</v>
      </c>
      <c r="F99" s="10">
        <f t="shared" si="12"/>
        <v>296037.62952247867</v>
      </c>
      <c r="H99" s="2">
        <v>71</v>
      </c>
      <c r="I99" s="10">
        <f t="shared" si="20"/>
        <v>-2657.3122784629313</v>
      </c>
      <c r="J99" s="9">
        <f t="shared" si="17"/>
        <v>-1570.6517196974164</v>
      </c>
      <c r="K99" s="9">
        <f t="shared" si="18"/>
        <v>-1086.6605587655147</v>
      </c>
      <c r="L99" s="9">
        <f t="shared" si="21"/>
        <v>225210.68228354043</v>
      </c>
      <c r="N99" s="1">
        <v>71</v>
      </c>
      <c r="O99" s="9">
        <f t="shared" si="22"/>
        <v>-2831.710279212868</v>
      </c>
      <c r="P99" s="9">
        <f t="shared" si="23"/>
        <v>-1527.8547143074718</v>
      </c>
      <c r="Q99" s="9">
        <f t="shared" si="24"/>
        <v>-1303.8555649053962</v>
      </c>
      <c r="R99" s="9">
        <f t="shared" si="25"/>
        <v>230268.69015776308</v>
      </c>
    </row>
    <row r="100" spans="2:18" hidden="1" x14ac:dyDescent="0.25">
      <c r="B100" s="1">
        <v>72</v>
      </c>
      <c r="C100" s="9">
        <f t="shared" si="19"/>
        <v>-2075.5139090182888</v>
      </c>
      <c r="D100" s="9">
        <f t="shared" si="15"/>
        <v>-410.30224295434755</v>
      </c>
      <c r="E100" s="10">
        <f t="shared" si="16"/>
        <v>-1665.2116660639415</v>
      </c>
      <c r="F100" s="10">
        <f t="shared" si="12"/>
        <v>295627.32727952435</v>
      </c>
      <c r="H100" s="2">
        <v>72</v>
      </c>
      <c r="I100" s="10">
        <f t="shared" si="20"/>
        <v>-2657.3122784629313</v>
      </c>
      <c r="J100" s="9">
        <f t="shared" si="17"/>
        <v>-1578.1777591876335</v>
      </c>
      <c r="K100" s="9">
        <f t="shared" si="18"/>
        <v>-1079.1345192752979</v>
      </c>
      <c r="L100" s="9">
        <f t="shared" si="21"/>
        <v>223632.50452435279</v>
      </c>
      <c r="N100" s="1">
        <v>72</v>
      </c>
      <c r="O100" s="9">
        <f t="shared" si="22"/>
        <v>-2831.710279212868</v>
      </c>
      <c r="P100" s="9">
        <f t="shared" si="23"/>
        <v>-1536.4488970754517</v>
      </c>
      <c r="Q100" s="9">
        <f t="shared" si="24"/>
        <v>-1295.2613821374166</v>
      </c>
      <c r="R100" s="9">
        <f t="shared" si="25"/>
        <v>228732.24126068762</v>
      </c>
    </row>
    <row r="101" spans="2:18" hidden="1" x14ac:dyDescent="0.25">
      <c r="B101" s="1">
        <v>73</v>
      </c>
      <c r="C101" s="9">
        <f t="shared" si="19"/>
        <v>-2075.5139090182888</v>
      </c>
      <c r="D101" s="9">
        <f t="shared" si="15"/>
        <v>-412.61019307096575</v>
      </c>
      <c r="E101" s="10">
        <f t="shared" si="16"/>
        <v>-1662.903715947323</v>
      </c>
      <c r="F101" s="10">
        <f t="shared" si="12"/>
        <v>295214.7170864534</v>
      </c>
      <c r="H101" s="2">
        <v>73</v>
      </c>
      <c r="I101" s="10">
        <f t="shared" si="20"/>
        <v>-2657.3122784629313</v>
      </c>
      <c r="J101" s="9">
        <f t="shared" si="17"/>
        <v>-1585.7398609504075</v>
      </c>
      <c r="K101" s="9">
        <f t="shared" si="18"/>
        <v>-1071.5724175125238</v>
      </c>
      <c r="L101" s="9">
        <f t="shared" si="21"/>
        <v>222046.76466340237</v>
      </c>
      <c r="N101" s="1">
        <v>73</v>
      </c>
      <c r="O101" s="9">
        <f t="shared" si="22"/>
        <v>-2831.710279212868</v>
      </c>
      <c r="P101" s="9">
        <f t="shared" si="23"/>
        <v>-1545.091422121501</v>
      </c>
      <c r="Q101" s="9">
        <f t="shared" si="24"/>
        <v>-1286.6188570913673</v>
      </c>
      <c r="R101" s="9">
        <f t="shared" si="25"/>
        <v>227187.14983856611</v>
      </c>
    </row>
    <row r="102" spans="2:18" hidden="1" x14ac:dyDescent="0.25">
      <c r="B102" s="1">
        <v>74</v>
      </c>
      <c r="C102" s="9">
        <f t="shared" si="19"/>
        <v>-2075.5139090182888</v>
      </c>
      <c r="D102" s="9">
        <f t="shared" si="15"/>
        <v>-414.93112540698985</v>
      </c>
      <c r="E102" s="10">
        <f t="shared" si="16"/>
        <v>-1660.582783611299</v>
      </c>
      <c r="F102" s="10">
        <f t="shared" si="12"/>
        <v>294799.78596104641</v>
      </c>
      <c r="H102" s="2">
        <v>74</v>
      </c>
      <c r="I102" s="10">
        <f t="shared" si="20"/>
        <v>-2657.3122784629313</v>
      </c>
      <c r="J102" s="9">
        <f t="shared" si="17"/>
        <v>-1593.3381977841282</v>
      </c>
      <c r="K102" s="9">
        <f t="shared" si="18"/>
        <v>-1063.9740806788031</v>
      </c>
      <c r="L102" s="9">
        <f t="shared" si="21"/>
        <v>220453.42646561825</v>
      </c>
      <c r="N102" s="1">
        <v>74</v>
      </c>
      <c r="O102" s="9">
        <f t="shared" si="22"/>
        <v>-2831.710279212868</v>
      </c>
      <c r="P102" s="9">
        <f t="shared" si="23"/>
        <v>-1553.7825613709344</v>
      </c>
      <c r="Q102" s="9">
        <f t="shared" si="24"/>
        <v>-1277.9277178419338</v>
      </c>
      <c r="R102" s="9">
        <f t="shared" si="25"/>
        <v>225633.36727719518</v>
      </c>
    </row>
    <row r="103" spans="2:18" hidden="1" x14ac:dyDescent="0.25">
      <c r="B103" s="1">
        <v>75</v>
      </c>
      <c r="C103" s="9">
        <f t="shared" si="19"/>
        <v>-2075.5139090182888</v>
      </c>
      <c r="D103" s="9">
        <f t="shared" si="15"/>
        <v>-417.26511298740417</v>
      </c>
      <c r="E103" s="10">
        <f t="shared" si="16"/>
        <v>-1658.2487960308847</v>
      </c>
      <c r="F103" s="10">
        <f t="shared" si="12"/>
        <v>294382.52084805898</v>
      </c>
      <c r="H103" s="2">
        <v>75</v>
      </c>
      <c r="I103" s="10">
        <f t="shared" si="20"/>
        <v>-2657.3122784629313</v>
      </c>
      <c r="J103" s="9">
        <f t="shared" si="17"/>
        <v>-1600.972943315177</v>
      </c>
      <c r="K103" s="9">
        <f t="shared" si="18"/>
        <v>-1056.3393351477541</v>
      </c>
      <c r="L103" s="9">
        <f t="shared" si="21"/>
        <v>218852.45352230308</v>
      </c>
      <c r="N103" s="1">
        <v>75</v>
      </c>
      <c r="O103" s="9">
        <f t="shared" si="22"/>
        <v>-2831.710279212868</v>
      </c>
      <c r="P103" s="9">
        <f t="shared" si="23"/>
        <v>-1562.522588278646</v>
      </c>
      <c r="Q103" s="9">
        <f t="shared" si="24"/>
        <v>-1269.1876909342222</v>
      </c>
      <c r="R103" s="9">
        <f t="shared" si="25"/>
        <v>224070.84468891655</v>
      </c>
    </row>
    <row r="104" spans="2:18" hidden="1" x14ac:dyDescent="0.25">
      <c r="B104" s="1">
        <v>76</v>
      </c>
      <c r="C104" s="9">
        <f t="shared" si="19"/>
        <v>-2075.5139090182888</v>
      </c>
      <c r="D104" s="9">
        <f t="shared" si="15"/>
        <v>-419.61222924795828</v>
      </c>
      <c r="E104" s="10">
        <f t="shared" si="16"/>
        <v>-1655.9016797703307</v>
      </c>
      <c r="F104" s="10">
        <f t="shared" si="12"/>
        <v>293962.90861881099</v>
      </c>
      <c r="H104" s="2">
        <v>76</v>
      </c>
      <c r="I104" s="10">
        <f t="shared" si="20"/>
        <v>-2657.3122784629313</v>
      </c>
      <c r="J104" s="9">
        <f t="shared" si="17"/>
        <v>-1608.6442720018956</v>
      </c>
      <c r="K104" s="9">
        <f t="shared" si="18"/>
        <v>-1048.6680064610355</v>
      </c>
      <c r="L104" s="9">
        <f t="shared" si="21"/>
        <v>217243.80925030119</v>
      </c>
      <c r="N104" s="1">
        <v>76</v>
      </c>
      <c r="O104" s="9">
        <f t="shared" si="22"/>
        <v>-2831.710279212868</v>
      </c>
      <c r="P104" s="9">
        <f t="shared" si="23"/>
        <v>-1571.3117778377132</v>
      </c>
      <c r="Q104" s="9">
        <f t="shared" si="24"/>
        <v>-1260.3985013751549</v>
      </c>
      <c r="R104" s="9">
        <f t="shared" si="25"/>
        <v>222499.53291107883</v>
      </c>
    </row>
    <row r="105" spans="2:18" hidden="1" x14ac:dyDescent="0.25">
      <c r="B105" s="1">
        <v>77</v>
      </c>
      <c r="C105" s="9">
        <f t="shared" si="19"/>
        <v>-2075.5139090182888</v>
      </c>
      <c r="D105" s="9">
        <f t="shared" si="15"/>
        <v>-421.97254803747813</v>
      </c>
      <c r="E105" s="10">
        <f t="shared" si="16"/>
        <v>-1653.5413609808106</v>
      </c>
      <c r="F105" s="10">
        <f t="shared" si="12"/>
        <v>293540.93607077352</v>
      </c>
      <c r="H105" s="2">
        <v>77</v>
      </c>
      <c r="I105" s="10">
        <f t="shared" si="20"/>
        <v>-2657.3122784629313</v>
      </c>
      <c r="J105" s="9">
        <f t="shared" si="17"/>
        <v>-1616.3523591385713</v>
      </c>
      <c r="K105" s="9">
        <f t="shared" si="18"/>
        <v>-1040.9599193243596</v>
      </c>
      <c r="L105" s="9">
        <f t="shared" si="21"/>
        <v>215627.45689116261</v>
      </c>
      <c r="N105" s="1">
        <v>77</v>
      </c>
      <c r="O105" s="9">
        <f t="shared" si="22"/>
        <v>-2831.710279212868</v>
      </c>
      <c r="P105" s="9">
        <f t="shared" si="23"/>
        <v>-1580.1504065880506</v>
      </c>
      <c r="Q105" s="9">
        <f t="shared" si="24"/>
        <v>-1251.5598726248177</v>
      </c>
      <c r="R105" s="9">
        <f t="shared" si="25"/>
        <v>220919.38250449079</v>
      </c>
    </row>
    <row r="106" spans="2:18" hidden="1" x14ac:dyDescent="0.25">
      <c r="B106" s="1">
        <v>78</v>
      </c>
      <c r="C106" s="9">
        <f t="shared" si="19"/>
        <v>-2075.5139090182888</v>
      </c>
      <c r="D106" s="9">
        <f t="shared" si="15"/>
        <v>-424.34614362018897</v>
      </c>
      <c r="E106" s="10">
        <f t="shared" si="16"/>
        <v>-1651.1677653980996</v>
      </c>
      <c r="F106" s="10">
        <f t="shared" si="12"/>
        <v>293116.58992715331</v>
      </c>
      <c r="H106" s="2">
        <v>78</v>
      </c>
      <c r="I106" s="10">
        <f t="shared" si="20"/>
        <v>-2657.3122784629313</v>
      </c>
      <c r="J106" s="9">
        <f t="shared" si="17"/>
        <v>-1624.0973808594438</v>
      </c>
      <c r="K106" s="9">
        <f t="shared" si="18"/>
        <v>-1033.2148976034875</v>
      </c>
      <c r="L106" s="9">
        <f t="shared" si="21"/>
        <v>214003.35951030315</v>
      </c>
      <c r="N106" s="1">
        <v>78</v>
      </c>
      <c r="O106" s="9">
        <f t="shared" si="22"/>
        <v>-2831.710279212868</v>
      </c>
      <c r="P106" s="9">
        <f t="shared" si="23"/>
        <v>-1589.0387526251079</v>
      </c>
      <c r="Q106" s="9">
        <f t="shared" si="24"/>
        <v>-1242.6715265877597</v>
      </c>
      <c r="R106" s="9">
        <f t="shared" si="25"/>
        <v>219330.34375186567</v>
      </c>
    </row>
    <row r="107" spans="2:18" hidden="1" x14ac:dyDescent="0.25">
      <c r="B107" s="1">
        <v>79</v>
      </c>
      <c r="C107" s="9">
        <f t="shared" si="19"/>
        <v>-2075.5139090182888</v>
      </c>
      <c r="D107" s="9">
        <f t="shared" si="15"/>
        <v>-426.73309067805246</v>
      </c>
      <c r="E107" s="10">
        <f t="shared" si="16"/>
        <v>-1648.7808183402362</v>
      </c>
      <c r="F107" s="10">
        <f t="shared" si="12"/>
        <v>292689.85683647526</v>
      </c>
      <c r="H107" s="2">
        <v>79</v>
      </c>
      <c r="I107" s="10">
        <f t="shared" si="20"/>
        <v>-2657.3122784629313</v>
      </c>
      <c r="J107" s="9">
        <f t="shared" si="17"/>
        <v>-1631.8795141427286</v>
      </c>
      <c r="K107" s="9">
        <f t="shared" si="18"/>
        <v>-1025.4327643202025</v>
      </c>
      <c r="L107" s="9">
        <f t="shared" si="21"/>
        <v>212371.47999616043</v>
      </c>
      <c r="N107" s="1">
        <v>79</v>
      </c>
      <c r="O107" s="9">
        <f t="shared" si="22"/>
        <v>-2831.710279212868</v>
      </c>
      <c r="P107" s="9">
        <f t="shared" si="23"/>
        <v>-1597.9770956086245</v>
      </c>
      <c r="Q107" s="9">
        <f t="shared" si="24"/>
        <v>-1233.7331836042438</v>
      </c>
      <c r="R107" s="9">
        <f t="shared" si="25"/>
        <v>217732.36665625704</v>
      </c>
    </row>
    <row r="108" spans="2:18" hidden="1" x14ac:dyDescent="0.25">
      <c r="B108" s="1">
        <v>80</v>
      </c>
      <c r="C108" s="9">
        <f t="shared" si="19"/>
        <v>-2075.5139090182888</v>
      </c>
      <c r="D108" s="9">
        <f t="shared" si="15"/>
        <v>-429.13346431311658</v>
      </c>
      <c r="E108" s="10">
        <f t="shared" si="16"/>
        <v>-1646.3804447051723</v>
      </c>
      <c r="F108" s="10">
        <f t="shared" si="12"/>
        <v>292260.72337216215</v>
      </c>
      <c r="H108" s="2">
        <v>80</v>
      </c>
      <c r="I108" s="10">
        <f t="shared" si="20"/>
        <v>-2657.3122784629313</v>
      </c>
      <c r="J108" s="9">
        <f t="shared" si="17"/>
        <v>-1639.6989368146624</v>
      </c>
      <c r="K108" s="9">
        <f t="shared" si="18"/>
        <v>-1017.6133416482687</v>
      </c>
      <c r="L108" s="9">
        <f t="shared" si="21"/>
        <v>210731.78105934575</v>
      </c>
      <c r="N108" s="1">
        <v>80</v>
      </c>
      <c r="O108" s="9">
        <f t="shared" si="22"/>
        <v>-2831.710279212868</v>
      </c>
      <c r="P108" s="9">
        <f t="shared" si="23"/>
        <v>-1606.9657167714229</v>
      </c>
      <c r="Q108" s="9">
        <f t="shared" si="24"/>
        <v>-1224.7445624414454</v>
      </c>
      <c r="R108" s="9">
        <f t="shared" si="25"/>
        <v>216125.40093948561</v>
      </c>
    </row>
    <row r="109" spans="2:18" hidden="1" x14ac:dyDescent="0.25">
      <c r="B109" s="1">
        <v>81</v>
      </c>
      <c r="C109" s="9">
        <f t="shared" si="19"/>
        <v>-2075.5139090182888</v>
      </c>
      <c r="D109" s="9">
        <f t="shared" si="15"/>
        <v>-431.54734004987785</v>
      </c>
      <c r="E109" s="10">
        <f t="shared" si="16"/>
        <v>-1643.9665689684109</v>
      </c>
      <c r="F109" s="10">
        <f t="shared" si="12"/>
        <v>291829.17603211227</v>
      </c>
      <c r="H109" s="2">
        <v>81</v>
      </c>
      <c r="I109" s="10">
        <f t="shared" si="20"/>
        <v>-2657.3122784629313</v>
      </c>
      <c r="J109" s="9">
        <f t="shared" si="17"/>
        <v>-1647.5558275535659</v>
      </c>
      <c r="K109" s="9">
        <f t="shared" si="18"/>
        <v>-1009.7564509093652</v>
      </c>
      <c r="L109" s="9">
        <f t="shared" si="21"/>
        <v>209084.2252317922</v>
      </c>
      <c r="N109" s="1">
        <v>81</v>
      </c>
      <c r="O109" s="9">
        <f t="shared" si="22"/>
        <v>-2831.710279212868</v>
      </c>
      <c r="P109" s="9">
        <f t="shared" si="23"/>
        <v>-1616.0048989282623</v>
      </c>
      <c r="Q109" s="9">
        <f t="shared" si="24"/>
        <v>-1215.705380284606</v>
      </c>
      <c r="R109" s="9">
        <f t="shared" si="25"/>
        <v>214509.39604055736</v>
      </c>
    </row>
    <row r="110" spans="2:18" hidden="1" x14ac:dyDescent="0.25">
      <c r="B110" s="1">
        <v>82</v>
      </c>
      <c r="C110" s="9">
        <f t="shared" si="19"/>
        <v>-2075.5139090182888</v>
      </c>
      <c r="D110" s="9">
        <f t="shared" si="15"/>
        <v>-433.97479383765835</v>
      </c>
      <c r="E110" s="10">
        <f t="shared" si="16"/>
        <v>-1641.5391151806305</v>
      </c>
      <c r="F110" s="10">
        <f t="shared" si="12"/>
        <v>291395.20123827463</v>
      </c>
      <c r="H110" s="2">
        <v>82</v>
      </c>
      <c r="I110" s="10">
        <f t="shared" si="20"/>
        <v>-2657.3122784629313</v>
      </c>
      <c r="J110" s="9">
        <f t="shared" si="17"/>
        <v>-1655.4503658939268</v>
      </c>
      <c r="K110" s="9">
        <f t="shared" si="18"/>
        <v>-1001.8619125690044</v>
      </c>
      <c r="L110" s="9">
        <f t="shared" si="21"/>
        <v>207428.77486589827</v>
      </c>
      <c r="N110" s="1">
        <v>82</v>
      </c>
      <c r="O110" s="9">
        <f t="shared" si="22"/>
        <v>-2831.710279212868</v>
      </c>
      <c r="P110" s="9">
        <f t="shared" si="23"/>
        <v>-1625.0949264847338</v>
      </c>
      <c r="Q110" s="9">
        <f t="shared" si="24"/>
        <v>-1206.6153527281344</v>
      </c>
      <c r="R110" s="9">
        <f t="shared" si="25"/>
        <v>212884.30111407262</v>
      </c>
    </row>
    <row r="111" spans="2:18" hidden="1" x14ac:dyDescent="0.25">
      <c r="B111" s="1">
        <v>83</v>
      </c>
      <c r="C111" s="9">
        <f t="shared" si="19"/>
        <v>-2075.5139090182888</v>
      </c>
      <c r="D111" s="9">
        <f t="shared" si="15"/>
        <v>-436.41590205299525</v>
      </c>
      <c r="E111" s="10">
        <f t="shared" si="16"/>
        <v>-1639.0980069652933</v>
      </c>
      <c r="F111" s="10">
        <f t="shared" si="12"/>
        <v>290958.78533622163</v>
      </c>
      <c r="H111" s="2">
        <v>83</v>
      </c>
      <c r="I111" s="10">
        <f t="shared" si="20"/>
        <v>-2657.3122784629313</v>
      </c>
      <c r="J111" s="9">
        <f t="shared" si="17"/>
        <v>-1663.3827322305019</v>
      </c>
      <c r="K111" s="9">
        <f t="shared" si="18"/>
        <v>-993.92954623242917</v>
      </c>
      <c r="L111" s="9">
        <f t="shared" si="21"/>
        <v>205765.39213366777</v>
      </c>
      <c r="N111" s="1">
        <v>83</v>
      </c>
      <c r="O111" s="9">
        <f t="shared" si="22"/>
        <v>-2831.710279212868</v>
      </c>
      <c r="P111" s="9">
        <f t="shared" si="23"/>
        <v>-1634.2360854462102</v>
      </c>
      <c r="Q111" s="9">
        <f t="shared" si="24"/>
        <v>-1197.4741937666577</v>
      </c>
      <c r="R111" s="9">
        <f t="shared" si="25"/>
        <v>211250.06502862641</v>
      </c>
    </row>
    <row r="112" spans="2:18" hidden="1" x14ac:dyDescent="0.25">
      <c r="B112" s="1">
        <v>84</v>
      </c>
      <c r="C112" s="9">
        <f t="shared" si="19"/>
        <v>-2075.5139090182888</v>
      </c>
      <c r="D112" s="9">
        <f t="shared" si="15"/>
        <v>-438.87074150204336</v>
      </c>
      <c r="E112" s="10">
        <f t="shared" si="16"/>
        <v>-1636.6431675162455</v>
      </c>
      <c r="F112" s="10">
        <f t="shared" si="12"/>
        <v>290519.91459471959</v>
      </c>
      <c r="H112" s="2">
        <v>84</v>
      </c>
      <c r="I112" s="10">
        <f t="shared" si="20"/>
        <v>-2657.3122784629313</v>
      </c>
      <c r="J112" s="9">
        <f t="shared" si="17"/>
        <v>-1671.3531078224398</v>
      </c>
      <c r="K112" s="9">
        <f t="shared" si="18"/>
        <v>-985.95917064049149</v>
      </c>
      <c r="L112" s="9">
        <f t="shared" si="21"/>
        <v>204094.03902584533</v>
      </c>
      <c r="N112" s="1">
        <v>84</v>
      </c>
      <c r="O112" s="9">
        <f t="shared" si="22"/>
        <v>-2831.710279212868</v>
      </c>
      <c r="P112" s="9">
        <f t="shared" si="23"/>
        <v>-1643.4286634268451</v>
      </c>
      <c r="Q112" s="9">
        <f t="shared" si="24"/>
        <v>-1188.2816157860229</v>
      </c>
      <c r="R112" s="9">
        <f t="shared" si="25"/>
        <v>209606.63636519958</v>
      </c>
    </row>
    <row r="113" spans="2:18" hidden="1" x14ac:dyDescent="0.25">
      <c r="B113" s="1">
        <v>85</v>
      </c>
      <c r="C113" s="9">
        <f t="shared" si="19"/>
        <v>-2075.5139090182888</v>
      </c>
      <c r="D113" s="9">
        <f t="shared" si="15"/>
        <v>-441.33938942299227</v>
      </c>
      <c r="E113" s="10">
        <f t="shared" si="16"/>
        <v>-1634.1745195952965</v>
      </c>
      <c r="F113" s="10">
        <f t="shared" si="12"/>
        <v>290078.57520529663</v>
      </c>
      <c r="H113" s="2">
        <v>85</v>
      </c>
      <c r="I113" s="10">
        <f t="shared" si="20"/>
        <v>-2657.3122784629313</v>
      </c>
      <c r="J113" s="9">
        <f t="shared" si="17"/>
        <v>-1679.361674797422</v>
      </c>
      <c r="K113" s="9">
        <f t="shared" si="18"/>
        <v>-977.95060366550877</v>
      </c>
      <c r="L113" s="9">
        <f t="shared" si="21"/>
        <v>202414.6773510479</v>
      </c>
      <c r="N113" s="1">
        <v>85</v>
      </c>
      <c r="O113" s="9">
        <f t="shared" si="22"/>
        <v>-2831.710279212868</v>
      </c>
      <c r="P113" s="9">
        <f t="shared" si="23"/>
        <v>-1652.6729496586211</v>
      </c>
      <c r="Q113" s="9">
        <f t="shared" si="24"/>
        <v>-1179.037329554247</v>
      </c>
      <c r="R113" s="9">
        <f t="shared" si="25"/>
        <v>207953.96341554096</v>
      </c>
    </row>
    <row r="114" spans="2:18" hidden="1" x14ac:dyDescent="0.25">
      <c r="B114" s="1">
        <v>86</v>
      </c>
      <c r="C114" s="9">
        <f t="shared" si="19"/>
        <v>-2075.5139090182888</v>
      </c>
      <c r="D114" s="9">
        <f t="shared" si="15"/>
        <v>-443.82192348849662</v>
      </c>
      <c r="E114" s="10">
        <f t="shared" si="16"/>
        <v>-1631.6919855297922</v>
      </c>
      <c r="F114" s="10">
        <f t="shared" si="12"/>
        <v>289634.75328180811</v>
      </c>
      <c r="H114" s="2">
        <v>86</v>
      </c>
      <c r="I114" s="10">
        <f t="shared" si="20"/>
        <v>-2657.3122784629313</v>
      </c>
      <c r="J114" s="9">
        <f t="shared" si="17"/>
        <v>-1687.4086161558266</v>
      </c>
      <c r="K114" s="9">
        <f t="shared" si="18"/>
        <v>-969.90366230710458</v>
      </c>
      <c r="L114" s="9">
        <f t="shared" si="21"/>
        <v>200727.26873489207</v>
      </c>
      <c r="N114" s="1">
        <v>86</v>
      </c>
      <c r="O114" s="9">
        <f t="shared" si="22"/>
        <v>-2831.710279212868</v>
      </c>
      <c r="P114" s="9">
        <f t="shared" si="23"/>
        <v>-1661.9692350004507</v>
      </c>
      <c r="Q114" s="9">
        <f t="shared" si="24"/>
        <v>-1169.7410442124171</v>
      </c>
      <c r="R114" s="9">
        <f t="shared" si="25"/>
        <v>206291.9941805405</v>
      </c>
    </row>
    <row r="115" spans="2:18" hidden="1" x14ac:dyDescent="0.25">
      <c r="B115" s="1">
        <v>87</v>
      </c>
      <c r="C115" s="9">
        <f t="shared" si="19"/>
        <v>-2075.5139090182888</v>
      </c>
      <c r="D115" s="9">
        <f t="shared" si="15"/>
        <v>-446.31842180811947</v>
      </c>
      <c r="E115" s="10">
        <f t="shared" si="16"/>
        <v>-1629.1954872101692</v>
      </c>
      <c r="F115" s="10">
        <f t="shared" si="12"/>
        <v>289188.43485999998</v>
      </c>
      <c r="H115" s="2">
        <v>87</v>
      </c>
      <c r="I115" s="10">
        <f t="shared" si="20"/>
        <v>-2657.3122784629313</v>
      </c>
      <c r="J115" s="9">
        <f t="shared" si="17"/>
        <v>-1695.4941157749065</v>
      </c>
      <c r="K115" s="9">
        <f t="shared" si="18"/>
        <v>-961.81816268802447</v>
      </c>
      <c r="L115" s="9">
        <f t="shared" si="21"/>
        <v>199031.77461911718</v>
      </c>
      <c r="N115" s="1">
        <v>87</v>
      </c>
      <c r="O115" s="9">
        <f t="shared" si="22"/>
        <v>-2831.710279212868</v>
      </c>
      <c r="P115" s="9">
        <f t="shared" si="23"/>
        <v>-1671.3178119473287</v>
      </c>
      <c r="Q115" s="9">
        <f t="shared" si="24"/>
        <v>-1160.3924672655394</v>
      </c>
      <c r="R115" s="9">
        <f t="shared" si="25"/>
        <v>204620.67636859318</v>
      </c>
    </row>
    <row r="116" spans="2:18" hidden="1" x14ac:dyDescent="0.25">
      <c r="B116" s="1">
        <v>88</v>
      </c>
      <c r="C116" s="9">
        <f t="shared" si="19"/>
        <v>-2075.5139090182888</v>
      </c>
      <c r="D116" s="9">
        <f t="shared" si="15"/>
        <v>-448.82896293079</v>
      </c>
      <c r="E116" s="10">
        <f t="shared" si="16"/>
        <v>-1626.6849460874987</v>
      </c>
      <c r="F116" s="10">
        <f t="shared" si="12"/>
        <v>288739.60589706921</v>
      </c>
      <c r="H116" s="2">
        <v>88</v>
      </c>
      <c r="I116" s="10">
        <f t="shared" si="20"/>
        <v>-2657.3122784629313</v>
      </c>
      <c r="J116" s="9">
        <f t="shared" si="17"/>
        <v>-1703.6183584129947</v>
      </c>
      <c r="K116" s="9">
        <f t="shared" si="18"/>
        <v>-953.69392004993642</v>
      </c>
      <c r="L116" s="9">
        <f t="shared" si="21"/>
        <v>197328.15626070419</v>
      </c>
      <c r="N116" s="1">
        <v>88</v>
      </c>
      <c r="O116" s="9">
        <f t="shared" si="22"/>
        <v>-2831.710279212868</v>
      </c>
      <c r="P116" s="9">
        <f t="shared" si="23"/>
        <v>-1680.7189746395325</v>
      </c>
      <c r="Q116" s="9">
        <f t="shared" si="24"/>
        <v>-1150.991304573336</v>
      </c>
      <c r="R116" s="9">
        <f t="shared" si="25"/>
        <v>202939.95739395363</v>
      </c>
    </row>
    <row r="117" spans="2:18" hidden="1" x14ac:dyDescent="0.25">
      <c r="B117" s="1">
        <v>89</v>
      </c>
      <c r="C117" s="9">
        <f t="shared" si="19"/>
        <v>-2075.5139090182888</v>
      </c>
      <c r="D117" s="9">
        <f t="shared" si="15"/>
        <v>-451.35362584727574</v>
      </c>
      <c r="E117" s="10">
        <f t="shared" si="16"/>
        <v>-1624.1602831710129</v>
      </c>
      <c r="F117" s="10">
        <f t="shared" si="12"/>
        <v>288288.25227122195</v>
      </c>
      <c r="H117" s="2">
        <v>89</v>
      </c>
      <c r="I117" s="10">
        <f t="shared" si="20"/>
        <v>-2657.3122784629313</v>
      </c>
      <c r="J117" s="9">
        <f t="shared" si="17"/>
        <v>-1711.7815297137236</v>
      </c>
      <c r="K117" s="9">
        <f t="shared" si="18"/>
        <v>-945.53074874920753</v>
      </c>
      <c r="L117" s="9">
        <f t="shared" si="21"/>
        <v>195616.37473099047</v>
      </c>
      <c r="N117" s="1">
        <v>89</v>
      </c>
      <c r="O117" s="9">
        <f t="shared" si="22"/>
        <v>-2831.710279212868</v>
      </c>
      <c r="P117" s="9">
        <f t="shared" si="23"/>
        <v>-1690.1730188718795</v>
      </c>
      <c r="Q117" s="9">
        <f t="shared" si="24"/>
        <v>-1141.5372603409885</v>
      </c>
      <c r="R117" s="9">
        <f t="shared" si="25"/>
        <v>201249.78437508174</v>
      </c>
    </row>
    <row r="118" spans="2:18" hidden="1" x14ac:dyDescent="0.25">
      <c r="B118" s="1">
        <v>90</v>
      </c>
      <c r="C118" s="9">
        <f t="shared" si="19"/>
        <v>-2075.5139090182888</v>
      </c>
      <c r="D118" s="9">
        <f t="shared" si="15"/>
        <v>-453.89248999266675</v>
      </c>
      <c r="E118" s="10">
        <f t="shared" si="16"/>
        <v>-1621.6214190256221</v>
      </c>
      <c r="F118" s="10">
        <f t="shared" ref="F118:F181" si="26">F117+D118</f>
        <v>287834.35978122929</v>
      </c>
      <c r="H118" s="2">
        <v>90</v>
      </c>
      <c r="I118" s="10">
        <f t="shared" si="20"/>
        <v>-2657.3122784629313</v>
      </c>
      <c r="J118" s="9">
        <f t="shared" si="17"/>
        <v>-1719.9838162102685</v>
      </c>
      <c r="K118" s="9">
        <f t="shared" si="18"/>
        <v>-937.32846225266246</v>
      </c>
      <c r="L118" s="9">
        <f t="shared" si="21"/>
        <v>193896.3909147802</v>
      </c>
      <c r="N118" s="1">
        <v>90</v>
      </c>
      <c r="O118" s="9">
        <f t="shared" si="22"/>
        <v>-2831.710279212868</v>
      </c>
      <c r="P118" s="9">
        <f t="shared" si="23"/>
        <v>-1699.6802421030338</v>
      </c>
      <c r="Q118" s="9">
        <f t="shared" si="24"/>
        <v>-1132.0300371098342</v>
      </c>
      <c r="R118" s="9">
        <f t="shared" si="25"/>
        <v>199550.10413297871</v>
      </c>
    </row>
    <row r="119" spans="2:18" hidden="1" x14ac:dyDescent="0.25">
      <c r="B119" s="1">
        <v>91</v>
      </c>
      <c r="C119" s="9">
        <f t="shared" si="19"/>
        <v>-2075.5139090182888</v>
      </c>
      <c r="D119" s="9">
        <f t="shared" si="15"/>
        <v>-456.44563524887548</v>
      </c>
      <c r="E119" s="10">
        <f t="shared" si="16"/>
        <v>-1619.0682737694133</v>
      </c>
      <c r="F119" s="10">
        <f t="shared" si="26"/>
        <v>287377.91414598044</v>
      </c>
      <c r="H119" s="2">
        <v>91</v>
      </c>
      <c r="I119" s="10">
        <f t="shared" si="20"/>
        <v>-2657.3122784629313</v>
      </c>
      <c r="J119" s="9">
        <f t="shared" si="17"/>
        <v>-1728.2254053296094</v>
      </c>
      <c r="K119" s="9">
        <f t="shared" si="18"/>
        <v>-929.08687313332177</v>
      </c>
      <c r="L119" s="9">
        <f t="shared" si="21"/>
        <v>192168.1655094506</v>
      </c>
      <c r="N119" s="1">
        <v>91</v>
      </c>
      <c r="O119" s="9">
        <f t="shared" si="22"/>
        <v>-2831.710279212868</v>
      </c>
      <c r="P119" s="9">
        <f t="shared" si="23"/>
        <v>-1709.2409434648634</v>
      </c>
      <c r="Q119" s="9">
        <f t="shared" si="24"/>
        <v>-1122.4693357480048</v>
      </c>
      <c r="R119" s="9">
        <f t="shared" si="25"/>
        <v>197840.86318951385</v>
      </c>
    </row>
    <row r="120" spans="2:18" hidden="1" x14ac:dyDescent="0.25">
      <c r="B120" s="1">
        <v>92</v>
      </c>
      <c r="C120" s="9">
        <f t="shared" si="19"/>
        <v>-2075.5139090182888</v>
      </c>
      <c r="D120" s="9">
        <f t="shared" si="15"/>
        <v>-459.01314194715042</v>
      </c>
      <c r="E120" s="10">
        <f t="shared" si="16"/>
        <v>-1616.5007670711386</v>
      </c>
      <c r="F120" s="10">
        <f t="shared" si="26"/>
        <v>286918.90100403328</v>
      </c>
      <c r="H120" s="2">
        <v>92</v>
      </c>
      <c r="I120" s="10">
        <f t="shared" si="20"/>
        <v>-2657.3122784629313</v>
      </c>
      <c r="J120" s="9">
        <f t="shared" si="17"/>
        <v>-1736.5064853968138</v>
      </c>
      <c r="K120" s="9">
        <f t="shared" si="18"/>
        <v>-920.80579306611742</v>
      </c>
      <c r="L120" s="9">
        <f t="shared" si="21"/>
        <v>190431.65902405378</v>
      </c>
      <c r="N120" s="1">
        <v>92</v>
      </c>
      <c r="O120" s="9">
        <f t="shared" si="22"/>
        <v>-2831.710279212868</v>
      </c>
      <c r="P120" s="9">
        <f t="shared" si="23"/>
        <v>-1718.8554237718533</v>
      </c>
      <c r="Q120" s="9">
        <f t="shared" si="24"/>
        <v>-1112.8548554410145</v>
      </c>
      <c r="R120" s="9">
        <f t="shared" si="25"/>
        <v>196122.00776574199</v>
      </c>
    </row>
    <row r="121" spans="2:18" hidden="1" x14ac:dyDescent="0.25">
      <c r="B121" s="1">
        <v>93</v>
      </c>
      <c r="C121" s="9">
        <f t="shared" si="19"/>
        <v>-2075.5139090182888</v>
      </c>
      <c r="D121" s="9">
        <f t="shared" si="15"/>
        <v>-461.59509087060314</v>
      </c>
      <c r="E121" s="10">
        <f t="shared" si="16"/>
        <v>-1613.9188181476857</v>
      </c>
      <c r="F121" s="10">
        <f t="shared" si="26"/>
        <v>286457.30591316265</v>
      </c>
      <c r="H121" s="2">
        <v>93</v>
      </c>
      <c r="I121" s="10">
        <f t="shared" si="20"/>
        <v>-2657.3122784629313</v>
      </c>
      <c r="J121" s="9">
        <f t="shared" si="17"/>
        <v>-1744.8272456393404</v>
      </c>
      <c r="K121" s="9">
        <f t="shared" si="18"/>
        <v>-912.48503282359115</v>
      </c>
      <c r="L121" s="9">
        <f t="shared" si="21"/>
        <v>188686.83177841443</v>
      </c>
      <c r="N121" s="1">
        <v>93</v>
      </c>
      <c r="O121" s="9">
        <f t="shared" si="22"/>
        <v>-2831.710279212868</v>
      </c>
      <c r="P121" s="9">
        <f t="shared" si="23"/>
        <v>-1728.5239855305701</v>
      </c>
      <c r="Q121" s="9">
        <f t="shared" si="24"/>
        <v>-1103.1862936822981</v>
      </c>
      <c r="R121" s="9">
        <f t="shared" si="25"/>
        <v>194393.48378021142</v>
      </c>
    </row>
    <row r="122" spans="2:18" hidden="1" x14ac:dyDescent="0.25">
      <c r="B122" s="1">
        <v>94</v>
      </c>
      <c r="C122" s="9">
        <f t="shared" si="19"/>
        <v>-2075.5139090182888</v>
      </c>
      <c r="D122" s="9">
        <f t="shared" si="15"/>
        <v>-464.19156325675021</v>
      </c>
      <c r="E122" s="10">
        <f t="shared" si="16"/>
        <v>-1611.3223457615384</v>
      </c>
      <c r="F122" s="10">
        <f t="shared" si="26"/>
        <v>285993.11434990593</v>
      </c>
      <c r="H122" s="2">
        <v>94</v>
      </c>
      <c r="I122" s="10">
        <f t="shared" si="20"/>
        <v>-2657.3122784629313</v>
      </c>
      <c r="J122" s="9">
        <f t="shared" si="17"/>
        <v>-1753.187876191362</v>
      </c>
      <c r="K122" s="9">
        <f t="shared" si="18"/>
        <v>-904.12440227156912</v>
      </c>
      <c r="L122" s="9">
        <f t="shared" si="21"/>
        <v>186933.64390222306</v>
      </c>
      <c r="N122" s="1">
        <v>94</v>
      </c>
      <c r="O122" s="9">
        <f t="shared" si="22"/>
        <v>-2831.710279212868</v>
      </c>
      <c r="P122" s="9">
        <f t="shared" si="23"/>
        <v>-1738.2469329491794</v>
      </c>
      <c r="Q122" s="9">
        <f t="shared" si="24"/>
        <v>-1093.4633462636887</v>
      </c>
      <c r="R122" s="9">
        <f t="shared" si="25"/>
        <v>192655.23684726225</v>
      </c>
    </row>
    <row r="123" spans="2:18" hidden="1" x14ac:dyDescent="0.25">
      <c r="B123" s="1">
        <v>95</v>
      </c>
      <c r="C123" s="9">
        <f t="shared" si="19"/>
        <v>-2075.5139090182888</v>
      </c>
      <c r="D123" s="9">
        <f t="shared" si="15"/>
        <v>-466.80264080006947</v>
      </c>
      <c r="E123" s="10">
        <f t="shared" si="16"/>
        <v>-1608.7112682182194</v>
      </c>
      <c r="F123" s="10">
        <f t="shared" si="26"/>
        <v>285526.31170910585</v>
      </c>
      <c r="H123" s="2">
        <v>95</v>
      </c>
      <c r="I123" s="10">
        <f t="shared" si="20"/>
        <v>-2657.3122784629313</v>
      </c>
      <c r="J123" s="9">
        <f t="shared" si="17"/>
        <v>-1761.5885680981123</v>
      </c>
      <c r="K123" s="9">
        <f t="shared" si="18"/>
        <v>-895.72371036481888</v>
      </c>
      <c r="L123" s="9">
        <f t="shared" si="21"/>
        <v>185172.05533412495</v>
      </c>
      <c r="N123" s="1">
        <v>95</v>
      </c>
      <c r="O123" s="9">
        <f t="shared" si="22"/>
        <v>-2831.710279212868</v>
      </c>
      <c r="P123" s="9">
        <f t="shared" si="23"/>
        <v>-1748.0245719470186</v>
      </c>
      <c r="Q123" s="9">
        <f t="shared" si="24"/>
        <v>-1083.6857072658497</v>
      </c>
      <c r="R123" s="9">
        <f t="shared" si="25"/>
        <v>190907.21227531522</v>
      </c>
    </row>
    <row r="124" spans="2:18" hidden="1" x14ac:dyDescent="0.25">
      <c r="B124" s="1">
        <v>96</v>
      </c>
      <c r="C124" s="9">
        <f t="shared" si="19"/>
        <v>-2075.5139090182888</v>
      </c>
      <c r="D124" s="9">
        <f t="shared" si="15"/>
        <v>-469.42840565456987</v>
      </c>
      <c r="E124" s="10">
        <f t="shared" si="16"/>
        <v>-1606.085503363719</v>
      </c>
      <c r="F124" s="10">
        <f t="shared" si="26"/>
        <v>285056.88330345129</v>
      </c>
      <c r="H124" s="2">
        <v>96</v>
      </c>
      <c r="I124" s="10">
        <f t="shared" si="20"/>
        <v>-2657.3122784629313</v>
      </c>
      <c r="J124" s="9">
        <f t="shared" si="17"/>
        <v>-1770.029513320249</v>
      </c>
      <c r="K124" s="9">
        <f t="shared" si="18"/>
        <v>-887.28276514268214</v>
      </c>
      <c r="L124" s="9">
        <f t="shared" si="21"/>
        <v>183402.0258208047</v>
      </c>
      <c r="N124" s="1">
        <v>96</v>
      </c>
      <c r="O124" s="9">
        <f t="shared" si="22"/>
        <v>-2831.710279212868</v>
      </c>
      <c r="P124" s="9">
        <f t="shared" si="23"/>
        <v>-1757.8572101642203</v>
      </c>
      <c r="Q124" s="9">
        <f t="shared" si="24"/>
        <v>-1073.8530690486475</v>
      </c>
      <c r="R124" s="9">
        <f t="shared" si="25"/>
        <v>189149.355065151</v>
      </c>
    </row>
    <row r="125" spans="2:18" hidden="1" x14ac:dyDescent="0.25">
      <c r="B125" s="1">
        <v>97</v>
      </c>
      <c r="C125" s="9">
        <f t="shared" si="19"/>
        <v>-2075.5139090182888</v>
      </c>
      <c r="D125" s="9">
        <f t="shared" si="15"/>
        <v>-472.06894043637681</v>
      </c>
      <c r="E125" s="10">
        <f t="shared" si="16"/>
        <v>-1603.444968581912</v>
      </c>
      <c r="F125" s="10">
        <f t="shared" si="26"/>
        <v>284584.81436301494</v>
      </c>
      <c r="H125" s="2">
        <v>97</v>
      </c>
      <c r="I125" s="10">
        <f t="shared" si="20"/>
        <v>-2657.3122784629313</v>
      </c>
      <c r="J125" s="9">
        <f t="shared" ref="J125:J156" si="27">PPMT($I$23/$I$25,H125,$I$24*$I$25,$I$26)</f>
        <v>-1778.5109047382421</v>
      </c>
      <c r="K125" s="9">
        <f t="shared" ref="K125:K156" si="28">IPMT($I$23/$I$25,H125,$I$24*$I$25,$I$26)</f>
        <v>-878.80137372468914</v>
      </c>
      <c r="L125" s="9">
        <f t="shared" si="21"/>
        <v>181623.51491606646</v>
      </c>
      <c r="N125" s="1">
        <v>97</v>
      </c>
      <c r="O125" s="9">
        <f t="shared" si="22"/>
        <v>-2831.710279212868</v>
      </c>
      <c r="P125" s="9">
        <f t="shared" si="23"/>
        <v>-1767.7451569713944</v>
      </c>
      <c r="Q125" s="9">
        <f t="shared" si="24"/>
        <v>-1063.9651222414739</v>
      </c>
      <c r="R125" s="9">
        <f t="shared" si="25"/>
        <v>187381.60990817961</v>
      </c>
    </row>
    <row r="126" spans="2:18" hidden="1" x14ac:dyDescent="0.25">
      <c r="B126" s="1">
        <v>98</v>
      </c>
      <c r="C126" s="9">
        <f t="shared" si="19"/>
        <v>-2075.5139090182888</v>
      </c>
      <c r="D126" s="9">
        <f t="shared" si="15"/>
        <v>-474.72432822633141</v>
      </c>
      <c r="E126" s="10">
        <f t="shared" si="16"/>
        <v>-1600.7895807919576</v>
      </c>
      <c r="F126" s="10">
        <f t="shared" si="26"/>
        <v>284110.09003478859</v>
      </c>
      <c r="H126" s="2">
        <v>98</v>
      </c>
      <c r="I126" s="10">
        <f t="shared" si="20"/>
        <v>-2657.3122784629313</v>
      </c>
      <c r="J126" s="9">
        <f t="shared" si="27"/>
        <v>-1787.0329361567794</v>
      </c>
      <c r="K126" s="9">
        <f t="shared" si="28"/>
        <v>-870.27934230615176</v>
      </c>
      <c r="L126" s="9">
        <f t="shared" si="21"/>
        <v>179836.48197990967</v>
      </c>
      <c r="N126" s="1">
        <v>98</v>
      </c>
      <c r="O126" s="9">
        <f t="shared" si="22"/>
        <v>-2831.710279212868</v>
      </c>
      <c r="P126" s="9">
        <f t="shared" si="23"/>
        <v>-1777.6887234793587</v>
      </c>
      <c r="Q126" s="9">
        <f t="shared" si="24"/>
        <v>-1054.0215557335096</v>
      </c>
      <c r="R126" s="9">
        <f t="shared" si="25"/>
        <v>185603.92118470024</v>
      </c>
    </row>
    <row r="127" spans="2:18" hidden="1" x14ac:dyDescent="0.25">
      <c r="B127" s="1">
        <v>99</v>
      </c>
      <c r="C127" s="9">
        <f t="shared" si="19"/>
        <v>-2075.5139090182888</v>
      </c>
      <c r="D127" s="9">
        <f t="shared" si="15"/>
        <v>-477.39465257260451</v>
      </c>
      <c r="E127" s="10">
        <f t="shared" si="16"/>
        <v>-1598.1192564456844</v>
      </c>
      <c r="F127" s="10">
        <f t="shared" si="26"/>
        <v>283632.69538221601</v>
      </c>
      <c r="H127" s="2">
        <v>99</v>
      </c>
      <c r="I127" s="10">
        <f t="shared" si="20"/>
        <v>-2657.3122784629313</v>
      </c>
      <c r="J127" s="9">
        <f t="shared" si="27"/>
        <v>-1795.5958023091971</v>
      </c>
      <c r="K127" s="9">
        <f t="shared" si="28"/>
        <v>-861.71647615373377</v>
      </c>
      <c r="L127" s="9">
        <f t="shared" si="21"/>
        <v>178040.88617760048</v>
      </c>
      <c r="N127" s="1">
        <v>99</v>
      </c>
      <c r="O127" s="9">
        <f t="shared" si="22"/>
        <v>-2831.710279212868</v>
      </c>
      <c r="P127" s="9">
        <f t="shared" si="23"/>
        <v>-1787.6882225489301</v>
      </c>
      <c r="Q127" s="9">
        <f t="shared" si="24"/>
        <v>-1044.0220566639384</v>
      </c>
      <c r="R127" s="9">
        <f t="shared" si="25"/>
        <v>183816.23296215132</v>
      </c>
    </row>
    <row r="128" spans="2:18" hidden="1" x14ac:dyDescent="0.25">
      <c r="B128" s="1">
        <v>100</v>
      </c>
      <c r="C128" s="9">
        <f t="shared" si="19"/>
        <v>-2075.5139090182888</v>
      </c>
      <c r="D128" s="9">
        <f t="shared" si="15"/>
        <v>-480.07999749332555</v>
      </c>
      <c r="E128" s="10">
        <f t="shared" si="16"/>
        <v>-1595.4339115249634</v>
      </c>
      <c r="F128" s="10">
        <f t="shared" si="26"/>
        <v>283152.61538472271</v>
      </c>
      <c r="H128" s="2">
        <v>100</v>
      </c>
      <c r="I128" s="10">
        <f t="shared" si="20"/>
        <v>-2657.3122784629313</v>
      </c>
      <c r="J128" s="9">
        <f t="shared" si="27"/>
        <v>-1804.1996988619287</v>
      </c>
      <c r="K128" s="9">
        <f t="shared" si="28"/>
        <v>-853.11257960100227</v>
      </c>
      <c r="L128" s="9">
        <f t="shared" si="21"/>
        <v>176236.68647873856</v>
      </c>
      <c r="N128" s="1">
        <v>100</v>
      </c>
      <c r="O128" s="9">
        <f t="shared" si="22"/>
        <v>-2831.710279212868</v>
      </c>
      <c r="P128" s="9">
        <f t="shared" si="23"/>
        <v>-1797.7439688007673</v>
      </c>
      <c r="Q128" s="9">
        <f t="shared" si="24"/>
        <v>-1033.9663104121007</v>
      </c>
      <c r="R128" s="9">
        <f t="shared" si="25"/>
        <v>182018.48899335056</v>
      </c>
    </row>
    <row r="129" spans="2:18" hidden="1" x14ac:dyDescent="0.25">
      <c r="B129" s="1">
        <v>101</v>
      </c>
      <c r="C129" s="9">
        <f t="shared" si="19"/>
        <v>-2075.5139090182888</v>
      </c>
      <c r="D129" s="9">
        <f t="shared" si="15"/>
        <v>-482.78044747922547</v>
      </c>
      <c r="E129" s="10">
        <f t="shared" si="16"/>
        <v>-1592.7334615390632</v>
      </c>
      <c r="F129" s="10">
        <f t="shared" si="26"/>
        <v>282669.83493724349</v>
      </c>
      <c r="H129" s="2">
        <v>101</v>
      </c>
      <c r="I129" s="10">
        <f t="shared" si="20"/>
        <v>-2657.3122784629313</v>
      </c>
      <c r="J129" s="9">
        <f t="shared" si="27"/>
        <v>-1812.8448224189756</v>
      </c>
      <c r="K129" s="9">
        <f t="shared" si="28"/>
        <v>-844.46745604395551</v>
      </c>
      <c r="L129" s="9">
        <f t="shared" si="21"/>
        <v>174423.84165631959</v>
      </c>
      <c r="N129" s="1">
        <v>101</v>
      </c>
      <c r="O129" s="9">
        <f t="shared" si="22"/>
        <v>-2831.710279212868</v>
      </c>
      <c r="P129" s="9">
        <f t="shared" si="23"/>
        <v>-1807.8562786252719</v>
      </c>
      <c r="Q129" s="9">
        <f t="shared" si="24"/>
        <v>-1023.8540005875963</v>
      </c>
      <c r="R129" s="9">
        <f t="shared" si="25"/>
        <v>180210.6327147253</v>
      </c>
    </row>
    <row r="130" spans="2:18" hidden="1" x14ac:dyDescent="0.25">
      <c r="B130" s="1">
        <v>102</v>
      </c>
      <c r="C130" s="9">
        <f t="shared" si="19"/>
        <v>-2075.5139090182888</v>
      </c>
      <c r="D130" s="9">
        <f t="shared" si="15"/>
        <v>-485.49608749629607</v>
      </c>
      <c r="E130" s="10">
        <f t="shared" si="16"/>
        <v>-1590.0178215219926</v>
      </c>
      <c r="F130" s="10">
        <f t="shared" si="26"/>
        <v>282184.3388497472</v>
      </c>
      <c r="H130" s="2">
        <v>102</v>
      </c>
      <c r="I130" s="10">
        <f t="shared" si="20"/>
        <v>-2657.3122784629313</v>
      </c>
      <c r="J130" s="9">
        <f t="shared" si="27"/>
        <v>-1821.5313705263998</v>
      </c>
      <c r="K130" s="9">
        <f t="shared" si="28"/>
        <v>-835.78090793653132</v>
      </c>
      <c r="L130" s="9">
        <f t="shared" si="21"/>
        <v>172602.31028579318</v>
      </c>
      <c r="N130" s="1">
        <v>102</v>
      </c>
      <c r="O130" s="9">
        <f t="shared" si="22"/>
        <v>-2831.710279212868</v>
      </c>
      <c r="P130" s="9">
        <f t="shared" si="23"/>
        <v>-1818.0254701925389</v>
      </c>
      <c r="Q130" s="9">
        <f t="shared" si="24"/>
        <v>-1013.684809020329</v>
      </c>
      <c r="R130" s="9">
        <f t="shared" si="25"/>
        <v>178392.60724453276</v>
      </c>
    </row>
    <row r="131" spans="2:18" hidden="1" x14ac:dyDescent="0.25">
      <c r="B131" s="1">
        <v>103</v>
      </c>
      <c r="C131" s="9">
        <f t="shared" si="19"/>
        <v>-2075.5139090182888</v>
      </c>
      <c r="D131" s="9">
        <f t="shared" si="15"/>
        <v>-488.2270029884628</v>
      </c>
      <c r="E131" s="10">
        <f t="shared" si="16"/>
        <v>-1587.286906029826</v>
      </c>
      <c r="F131" s="10">
        <f t="shared" si="26"/>
        <v>281696.11184675875</v>
      </c>
      <c r="H131" s="2">
        <v>103</v>
      </c>
      <c r="I131" s="10">
        <f t="shared" si="20"/>
        <v>-2657.3122784629313</v>
      </c>
      <c r="J131" s="9">
        <f t="shared" si="27"/>
        <v>-1830.2595416768388</v>
      </c>
      <c r="K131" s="9">
        <f t="shared" si="28"/>
        <v>-827.05273678609228</v>
      </c>
      <c r="L131" s="9">
        <f t="shared" si="21"/>
        <v>170772.05074411634</v>
      </c>
      <c r="N131" s="1">
        <v>103</v>
      </c>
      <c r="O131" s="9">
        <f t="shared" si="22"/>
        <v>-2831.710279212868</v>
      </c>
      <c r="P131" s="9">
        <f t="shared" si="23"/>
        <v>-1828.2518634623721</v>
      </c>
      <c r="Q131" s="9">
        <f t="shared" si="24"/>
        <v>-1003.4584157504961</v>
      </c>
      <c r="R131" s="9">
        <f t="shared" si="25"/>
        <v>176564.35538107037</v>
      </c>
    </row>
    <row r="132" spans="2:18" hidden="1" x14ac:dyDescent="0.25">
      <c r="B132" s="1">
        <v>104</v>
      </c>
      <c r="C132" s="9">
        <f t="shared" si="19"/>
        <v>-2075.5139090182888</v>
      </c>
      <c r="D132" s="9">
        <f t="shared" si="15"/>
        <v>-490.97327988027286</v>
      </c>
      <c r="E132" s="10">
        <f t="shared" si="16"/>
        <v>-1584.5406291380161</v>
      </c>
      <c r="F132" s="10">
        <f t="shared" si="26"/>
        <v>281205.13856687845</v>
      </c>
      <c r="H132" s="2">
        <v>104</v>
      </c>
      <c r="I132" s="10">
        <f t="shared" si="20"/>
        <v>-2657.3122784629313</v>
      </c>
      <c r="J132" s="9">
        <f t="shared" si="27"/>
        <v>-1839.0295353140405</v>
      </c>
      <c r="K132" s="9">
        <f t="shared" si="28"/>
        <v>-818.28274314889075</v>
      </c>
      <c r="L132" s="9">
        <f t="shared" si="21"/>
        <v>168933.0212088023</v>
      </c>
      <c r="N132" s="1">
        <v>104</v>
      </c>
      <c r="O132" s="9">
        <f t="shared" si="22"/>
        <v>-2831.710279212868</v>
      </c>
      <c r="P132" s="9">
        <f t="shared" si="23"/>
        <v>-1838.5357801943476</v>
      </c>
      <c r="Q132" s="9">
        <f t="shared" si="24"/>
        <v>-993.17449901852012</v>
      </c>
      <c r="R132" s="9">
        <f t="shared" si="25"/>
        <v>174725.81960087601</v>
      </c>
    </row>
    <row r="133" spans="2:18" hidden="1" x14ac:dyDescent="0.25">
      <c r="B133" s="1">
        <v>105</v>
      </c>
      <c r="C133" s="9">
        <f t="shared" si="19"/>
        <v>-2075.5139090182888</v>
      </c>
      <c r="D133" s="9">
        <f t="shared" si="15"/>
        <v>-493.73500457959938</v>
      </c>
      <c r="E133" s="10">
        <f t="shared" si="16"/>
        <v>-1581.7789044386896</v>
      </c>
      <c r="F133" s="10">
        <f t="shared" si="26"/>
        <v>280711.40356229886</v>
      </c>
      <c r="H133" s="2">
        <v>105</v>
      </c>
      <c r="I133" s="10">
        <f t="shared" si="20"/>
        <v>-2657.3122784629313</v>
      </c>
      <c r="J133" s="9">
        <f t="shared" si="27"/>
        <v>-1847.8415518374204</v>
      </c>
      <c r="K133" s="9">
        <f t="shared" si="28"/>
        <v>-809.47072662551091</v>
      </c>
      <c r="L133" s="9">
        <f t="shared" si="21"/>
        <v>167085.17965696487</v>
      </c>
      <c r="N133" s="1">
        <v>105</v>
      </c>
      <c r="O133" s="9">
        <f t="shared" si="22"/>
        <v>-2831.710279212868</v>
      </c>
      <c r="P133" s="9">
        <f t="shared" si="23"/>
        <v>-1848.877543957941</v>
      </c>
      <c r="Q133" s="9">
        <f t="shared" si="24"/>
        <v>-982.832735254927</v>
      </c>
      <c r="R133" s="9">
        <f t="shared" si="25"/>
        <v>172876.94205691808</v>
      </c>
    </row>
    <row r="134" spans="2:18" hidden="1" x14ac:dyDescent="0.25">
      <c r="B134" s="1">
        <v>106</v>
      </c>
      <c r="C134" s="9">
        <f t="shared" si="19"/>
        <v>-2075.5139090182888</v>
      </c>
      <c r="D134" s="9">
        <f t="shared" si="15"/>
        <v>-496.51226398035953</v>
      </c>
      <c r="E134" s="10">
        <f t="shared" si="16"/>
        <v>-1579.0016450379289</v>
      </c>
      <c r="F134" s="10">
        <f t="shared" si="26"/>
        <v>280214.89129831851</v>
      </c>
      <c r="H134" s="2">
        <v>106</v>
      </c>
      <c r="I134" s="10">
        <f t="shared" si="20"/>
        <v>-2657.3122784629313</v>
      </c>
      <c r="J134" s="9">
        <f t="shared" si="27"/>
        <v>-1856.6957926066409</v>
      </c>
      <c r="K134" s="9">
        <f t="shared" si="28"/>
        <v>-800.61648585629007</v>
      </c>
      <c r="L134" s="9">
        <f t="shared" si="21"/>
        <v>165228.48386435822</v>
      </c>
      <c r="N134" s="1">
        <v>106</v>
      </c>
      <c r="O134" s="9">
        <f t="shared" si="22"/>
        <v>-2831.710279212868</v>
      </c>
      <c r="P134" s="9">
        <f t="shared" si="23"/>
        <v>-1859.2774801427042</v>
      </c>
      <c r="Q134" s="9">
        <f t="shared" si="24"/>
        <v>-972.43279907016347</v>
      </c>
      <c r="R134" s="9">
        <f t="shared" si="25"/>
        <v>171017.66457677537</v>
      </c>
    </row>
    <row r="135" spans="2:18" hidden="1" x14ac:dyDescent="0.25">
      <c r="B135" s="1">
        <v>107</v>
      </c>
      <c r="C135" s="9">
        <f t="shared" si="19"/>
        <v>-2075.5139090182888</v>
      </c>
      <c r="D135" s="9">
        <f t="shared" si="15"/>
        <v>-499.3051454652491</v>
      </c>
      <c r="E135" s="10">
        <f t="shared" si="16"/>
        <v>-1576.2087635530395</v>
      </c>
      <c r="F135" s="10">
        <f t="shared" si="26"/>
        <v>279715.58615285327</v>
      </c>
      <c r="H135" s="2">
        <v>107</v>
      </c>
      <c r="I135" s="10">
        <f t="shared" si="20"/>
        <v>-2657.3122784629313</v>
      </c>
      <c r="J135" s="9">
        <f t="shared" si="27"/>
        <v>-1865.5924599462146</v>
      </c>
      <c r="K135" s="9">
        <f t="shared" si="28"/>
        <v>-791.7198185167166</v>
      </c>
      <c r="L135" s="9">
        <f t="shared" si="21"/>
        <v>163362.89140441202</v>
      </c>
      <c r="N135" s="1">
        <v>107</v>
      </c>
      <c r="O135" s="9">
        <f t="shared" si="22"/>
        <v>-2831.710279212868</v>
      </c>
      <c r="P135" s="9">
        <f t="shared" si="23"/>
        <v>-1869.735915968507</v>
      </c>
      <c r="Q135" s="9">
        <f t="shared" si="24"/>
        <v>-961.97436324436092</v>
      </c>
      <c r="R135" s="9">
        <f t="shared" si="25"/>
        <v>169147.92866080685</v>
      </c>
    </row>
    <row r="136" spans="2:18" hidden="1" x14ac:dyDescent="0.25">
      <c r="B136" s="1">
        <v>108</v>
      </c>
      <c r="C136" s="9">
        <f t="shared" si="19"/>
        <v>-2075.5139090182888</v>
      </c>
      <c r="D136" s="9">
        <f t="shared" si="15"/>
        <v>-502.11373690849109</v>
      </c>
      <c r="E136" s="10">
        <f t="shared" si="16"/>
        <v>-1573.4001721097975</v>
      </c>
      <c r="F136" s="10">
        <f t="shared" si="26"/>
        <v>279213.47241594479</v>
      </c>
      <c r="H136" s="2">
        <v>108</v>
      </c>
      <c r="I136" s="10">
        <f t="shared" si="20"/>
        <v>-2657.3122784629313</v>
      </c>
      <c r="J136" s="9">
        <f t="shared" si="27"/>
        <v>-1874.5317571501237</v>
      </c>
      <c r="K136" s="9">
        <f t="shared" si="28"/>
        <v>-782.78052131280754</v>
      </c>
      <c r="L136" s="9">
        <f t="shared" si="21"/>
        <v>161488.35964726188</v>
      </c>
      <c r="N136" s="1">
        <v>108</v>
      </c>
      <c r="O136" s="9">
        <f t="shared" si="22"/>
        <v>-2831.710279212868</v>
      </c>
      <c r="P136" s="9">
        <f t="shared" si="23"/>
        <v>-1880.2531804958301</v>
      </c>
      <c r="Q136" s="9">
        <f t="shared" si="24"/>
        <v>-951.45709871703821</v>
      </c>
      <c r="R136" s="9">
        <f t="shared" si="25"/>
        <v>167267.67548031101</v>
      </c>
    </row>
    <row r="137" spans="2:18" hidden="1" x14ac:dyDescent="0.25">
      <c r="B137" s="1">
        <v>109</v>
      </c>
      <c r="C137" s="9">
        <f t="shared" si="19"/>
        <v>-2075.5139090182888</v>
      </c>
      <c r="D137" s="9">
        <f t="shared" si="15"/>
        <v>-504.93812667860135</v>
      </c>
      <c r="E137" s="10">
        <f t="shared" si="16"/>
        <v>-1570.5757823396873</v>
      </c>
      <c r="F137" s="10">
        <f t="shared" si="26"/>
        <v>278708.53428926622</v>
      </c>
      <c r="H137" s="2">
        <v>109</v>
      </c>
      <c r="I137" s="10">
        <f t="shared" si="20"/>
        <v>-2657.3122784629313</v>
      </c>
      <c r="J137" s="9">
        <f t="shared" si="27"/>
        <v>-1883.5138884864677</v>
      </c>
      <c r="K137" s="9">
        <f t="shared" si="28"/>
        <v>-773.79838997646323</v>
      </c>
      <c r="L137" s="9">
        <f t="shared" si="21"/>
        <v>159604.84575877542</v>
      </c>
      <c r="N137" s="1">
        <v>109</v>
      </c>
      <c r="O137" s="9">
        <f t="shared" si="22"/>
        <v>-2831.710279212868</v>
      </c>
      <c r="P137" s="9">
        <f t="shared" si="23"/>
        <v>-1890.829604636119</v>
      </c>
      <c r="Q137" s="9">
        <f t="shared" si="24"/>
        <v>-940.88067457674902</v>
      </c>
      <c r="R137" s="9">
        <f t="shared" si="25"/>
        <v>165376.84587567489</v>
      </c>
    </row>
    <row r="138" spans="2:18" hidden="1" x14ac:dyDescent="0.25">
      <c r="B138" s="1">
        <v>110</v>
      </c>
      <c r="C138" s="9">
        <f t="shared" si="19"/>
        <v>-2075.5139090182888</v>
      </c>
      <c r="D138" s="9">
        <f t="shared" si="15"/>
        <v>-507.7784036411685</v>
      </c>
      <c r="E138" s="10">
        <f t="shared" si="16"/>
        <v>-1567.7355053771203</v>
      </c>
      <c r="F138" s="10">
        <f t="shared" si="26"/>
        <v>278200.75588562503</v>
      </c>
      <c r="H138" s="2">
        <v>110</v>
      </c>
      <c r="I138" s="10">
        <f t="shared" si="20"/>
        <v>-2657.3122784629313</v>
      </c>
      <c r="J138" s="9">
        <f t="shared" si="27"/>
        <v>-1892.5390592021322</v>
      </c>
      <c r="K138" s="9">
        <f t="shared" si="28"/>
        <v>-764.7732192607989</v>
      </c>
      <c r="L138" s="9">
        <f t="shared" si="21"/>
        <v>157712.3066995733</v>
      </c>
      <c r="N138" s="1">
        <v>110</v>
      </c>
      <c r="O138" s="9">
        <f t="shared" si="22"/>
        <v>-2831.710279212868</v>
      </c>
      <c r="P138" s="9">
        <f t="shared" si="23"/>
        <v>-1901.4655211621973</v>
      </c>
      <c r="Q138" s="9">
        <f t="shared" si="24"/>
        <v>-930.24475805067084</v>
      </c>
      <c r="R138" s="9">
        <f t="shared" si="25"/>
        <v>163475.38035451269</v>
      </c>
    </row>
    <row r="139" spans="2:18" hidden="1" x14ac:dyDescent="0.25">
      <c r="B139" s="1">
        <v>111</v>
      </c>
      <c r="C139" s="9">
        <f t="shared" si="19"/>
        <v>-2075.5139090182888</v>
      </c>
      <c r="D139" s="9">
        <f t="shared" si="15"/>
        <v>-510.63465716165013</v>
      </c>
      <c r="E139" s="10">
        <f t="shared" si="16"/>
        <v>-1564.8792518566386</v>
      </c>
      <c r="F139" s="10">
        <f t="shared" si="26"/>
        <v>277690.12122846337</v>
      </c>
      <c r="H139" s="2">
        <v>111</v>
      </c>
      <c r="I139" s="10">
        <f t="shared" si="20"/>
        <v>-2657.3122784629313</v>
      </c>
      <c r="J139" s="9">
        <f t="shared" si="27"/>
        <v>-1901.6074755274758</v>
      </c>
      <c r="K139" s="9">
        <f t="shared" si="28"/>
        <v>-755.70480293545529</v>
      </c>
      <c r="L139" s="9">
        <f t="shared" si="21"/>
        <v>155810.69922404582</v>
      </c>
      <c r="N139" s="1">
        <v>111</v>
      </c>
      <c r="O139" s="9">
        <f t="shared" si="22"/>
        <v>-2831.710279212868</v>
      </c>
      <c r="P139" s="9">
        <f t="shared" si="23"/>
        <v>-1912.1612647187346</v>
      </c>
      <c r="Q139" s="9">
        <f t="shared" si="24"/>
        <v>-919.54901449413353</v>
      </c>
      <c r="R139" s="9">
        <f t="shared" si="25"/>
        <v>161563.21908979394</v>
      </c>
    </row>
    <row r="140" spans="2:18" hidden="1" x14ac:dyDescent="0.25">
      <c r="B140" s="1">
        <v>112</v>
      </c>
      <c r="C140" s="9">
        <f t="shared" si="19"/>
        <v>-2075.5139090182888</v>
      </c>
      <c r="D140" s="9">
        <f t="shared" si="15"/>
        <v>-513.50697710818451</v>
      </c>
      <c r="E140" s="10">
        <f t="shared" si="16"/>
        <v>-1562.0069319101044</v>
      </c>
      <c r="F140" s="10">
        <f t="shared" si="26"/>
        <v>277176.61425135517</v>
      </c>
      <c r="H140" s="2">
        <v>112</v>
      </c>
      <c r="I140" s="10">
        <f t="shared" si="20"/>
        <v>-2657.3122784629313</v>
      </c>
      <c r="J140" s="9">
        <f t="shared" si="27"/>
        <v>-1910.7193446810447</v>
      </c>
      <c r="K140" s="9">
        <f t="shared" si="28"/>
        <v>-746.59293378188625</v>
      </c>
      <c r="L140" s="9">
        <f t="shared" si="21"/>
        <v>153899.97987936478</v>
      </c>
      <c r="N140" s="1">
        <v>112</v>
      </c>
      <c r="O140" s="9">
        <f t="shared" si="22"/>
        <v>-2831.710279212868</v>
      </c>
      <c r="P140" s="9">
        <f t="shared" si="23"/>
        <v>-1922.9171718327775</v>
      </c>
      <c r="Q140" s="9">
        <f t="shared" si="24"/>
        <v>-908.79310738009053</v>
      </c>
      <c r="R140" s="9">
        <f t="shared" si="25"/>
        <v>159640.30191796116</v>
      </c>
    </row>
    <row r="141" spans="2:18" hidden="1" x14ac:dyDescent="0.25">
      <c r="B141" s="1">
        <v>113</v>
      </c>
      <c r="C141" s="9">
        <f t="shared" si="19"/>
        <v>-2075.5139090182888</v>
      </c>
      <c r="D141" s="9">
        <f t="shared" si="15"/>
        <v>-516.39545385441795</v>
      </c>
      <c r="E141" s="10">
        <f t="shared" si="16"/>
        <v>-1559.1184551638707</v>
      </c>
      <c r="F141" s="10">
        <f t="shared" si="26"/>
        <v>276660.21879750077</v>
      </c>
      <c r="H141" s="2">
        <v>113</v>
      </c>
      <c r="I141" s="10">
        <f t="shared" si="20"/>
        <v>-2657.3122784629313</v>
      </c>
      <c r="J141" s="9">
        <f t="shared" si="27"/>
        <v>-1919.8748748743083</v>
      </c>
      <c r="K141" s="9">
        <f t="shared" si="28"/>
        <v>-737.43740358862283</v>
      </c>
      <c r="L141" s="9">
        <f t="shared" si="21"/>
        <v>151980.10500449047</v>
      </c>
      <c r="N141" s="1">
        <v>113</v>
      </c>
      <c r="O141" s="9">
        <f t="shared" si="22"/>
        <v>-2831.710279212868</v>
      </c>
      <c r="P141" s="9">
        <f t="shared" si="23"/>
        <v>-1933.7335809243368</v>
      </c>
      <c r="Q141" s="9">
        <f t="shared" si="24"/>
        <v>-897.97669828853134</v>
      </c>
      <c r="R141" s="9">
        <f t="shared" si="25"/>
        <v>157706.56833703682</v>
      </c>
    </row>
    <row r="142" spans="2:18" hidden="1" x14ac:dyDescent="0.25">
      <c r="B142" s="1">
        <v>114</v>
      </c>
      <c r="C142" s="9">
        <f t="shared" si="19"/>
        <v>-2075.5139090182888</v>
      </c>
      <c r="D142" s="9">
        <f t="shared" si="15"/>
        <v>-519.30017828234907</v>
      </c>
      <c r="E142" s="10">
        <f t="shared" si="16"/>
        <v>-1556.2137307359396</v>
      </c>
      <c r="F142" s="10">
        <f t="shared" si="26"/>
        <v>276140.9186192184</v>
      </c>
      <c r="H142" s="2">
        <v>114</v>
      </c>
      <c r="I142" s="10">
        <f t="shared" si="20"/>
        <v>-2657.3122784629313</v>
      </c>
      <c r="J142" s="9">
        <f t="shared" si="27"/>
        <v>-1929.0742753164143</v>
      </c>
      <c r="K142" s="9">
        <f t="shared" si="28"/>
        <v>-728.2380031465168</v>
      </c>
      <c r="L142" s="9">
        <f t="shared" si="21"/>
        <v>150051.03072917406</v>
      </c>
      <c r="N142" s="1">
        <v>114</v>
      </c>
      <c r="O142" s="9">
        <f t="shared" si="22"/>
        <v>-2831.710279212868</v>
      </c>
      <c r="P142" s="9">
        <f t="shared" si="23"/>
        <v>-1944.6108323170363</v>
      </c>
      <c r="Q142" s="9">
        <f t="shared" si="24"/>
        <v>-887.09944689583176</v>
      </c>
      <c r="R142" s="9">
        <f t="shared" si="25"/>
        <v>155761.95750471979</v>
      </c>
    </row>
    <row r="143" spans="2:18" hidden="1" x14ac:dyDescent="0.25">
      <c r="B143" s="1">
        <v>115</v>
      </c>
      <c r="C143" s="9">
        <f t="shared" si="19"/>
        <v>-2075.5139090182888</v>
      </c>
      <c r="D143" s="9">
        <f t="shared" si="15"/>
        <v>-522.22124178518732</v>
      </c>
      <c r="E143" s="10">
        <f t="shared" si="16"/>
        <v>-1553.2926672331014</v>
      </c>
      <c r="F143" s="10">
        <f t="shared" si="26"/>
        <v>275618.69737743319</v>
      </c>
      <c r="H143" s="2">
        <v>115</v>
      </c>
      <c r="I143" s="10">
        <f t="shared" si="20"/>
        <v>-2657.3122784629313</v>
      </c>
      <c r="J143" s="9">
        <f t="shared" si="27"/>
        <v>-1938.3177562189721</v>
      </c>
      <c r="K143" s="9">
        <f t="shared" si="28"/>
        <v>-718.99452224395895</v>
      </c>
      <c r="L143" s="9">
        <f t="shared" si="21"/>
        <v>148112.71297295508</v>
      </c>
      <c r="N143" s="1">
        <v>115</v>
      </c>
      <c r="O143" s="9">
        <f t="shared" si="22"/>
        <v>-2831.710279212868</v>
      </c>
      <c r="P143" s="9">
        <f t="shared" si="23"/>
        <v>-1955.5492682488195</v>
      </c>
      <c r="Q143" s="9">
        <f t="shared" si="24"/>
        <v>-876.16101096404839</v>
      </c>
      <c r="R143" s="9">
        <f t="shared" si="25"/>
        <v>153806.40823647098</v>
      </c>
    </row>
    <row r="144" spans="2:18" hidden="1" x14ac:dyDescent="0.25">
      <c r="B144" s="1">
        <v>116</v>
      </c>
      <c r="C144" s="9">
        <f t="shared" si="19"/>
        <v>-2075.5139090182888</v>
      </c>
      <c r="D144" s="9">
        <f t="shared" si="15"/>
        <v>-525.15873627022893</v>
      </c>
      <c r="E144" s="10">
        <f t="shared" si="16"/>
        <v>-1550.3551727480599</v>
      </c>
      <c r="F144" s="10">
        <f t="shared" si="26"/>
        <v>275093.53864116297</v>
      </c>
      <c r="H144" s="2">
        <v>116</v>
      </c>
      <c r="I144" s="10">
        <f t="shared" si="20"/>
        <v>-2657.3122784629313</v>
      </c>
      <c r="J144" s="9">
        <f t="shared" si="27"/>
        <v>-1947.6055288008547</v>
      </c>
      <c r="K144" s="9">
        <f t="shared" si="28"/>
        <v>-709.7067496620765</v>
      </c>
      <c r="L144" s="9">
        <f t="shared" si="21"/>
        <v>146165.10744415422</v>
      </c>
      <c r="N144" s="1">
        <v>116</v>
      </c>
      <c r="O144" s="9">
        <f t="shared" si="22"/>
        <v>-2831.710279212868</v>
      </c>
      <c r="P144" s="9">
        <f t="shared" si="23"/>
        <v>-1966.5492328827193</v>
      </c>
      <c r="Q144" s="9">
        <f t="shared" si="24"/>
        <v>-865.16104633014879</v>
      </c>
      <c r="R144" s="9">
        <f t="shared" si="25"/>
        <v>151839.85900358827</v>
      </c>
    </row>
    <row r="145" spans="2:18" hidden="1" x14ac:dyDescent="0.25">
      <c r="B145" s="1">
        <v>117</v>
      </c>
      <c r="C145" s="9">
        <f t="shared" si="19"/>
        <v>-2075.5139090182888</v>
      </c>
      <c r="D145" s="9">
        <f t="shared" si="15"/>
        <v>-528.11275416174897</v>
      </c>
      <c r="E145" s="10">
        <f t="shared" si="16"/>
        <v>-1547.4011548565395</v>
      </c>
      <c r="F145" s="10">
        <f t="shared" si="26"/>
        <v>274565.42588700121</v>
      </c>
      <c r="H145" s="2">
        <v>117</v>
      </c>
      <c r="I145" s="10">
        <f t="shared" si="20"/>
        <v>-2657.3122784629313</v>
      </c>
      <c r="J145" s="9">
        <f t="shared" si="27"/>
        <v>-1956.9378052930253</v>
      </c>
      <c r="K145" s="9">
        <f t="shared" si="28"/>
        <v>-700.37447316990551</v>
      </c>
      <c r="L145" s="9">
        <f t="shared" si="21"/>
        <v>144208.1696388612</v>
      </c>
      <c r="N145" s="1">
        <v>117</v>
      </c>
      <c r="O145" s="9">
        <f t="shared" si="22"/>
        <v>-2831.710279212868</v>
      </c>
      <c r="P145" s="9">
        <f t="shared" si="23"/>
        <v>-1977.6110723176844</v>
      </c>
      <c r="Q145" s="9">
        <f t="shared" si="24"/>
        <v>-854.09920689518356</v>
      </c>
      <c r="R145" s="9">
        <f t="shared" si="25"/>
        <v>149862.24793127057</v>
      </c>
    </row>
    <row r="146" spans="2:18" hidden="1" x14ac:dyDescent="0.25">
      <c r="B146" s="1">
        <v>118</v>
      </c>
      <c r="C146" s="9">
        <f t="shared" si="19"/>
        <v>-2075.5139090182888</v>
      </c>
      <c r="D146" s="9">
        <f t="shared" si="15"/>
        <v>-531.08338840390888</v>
      </c>
      <c r="E146" s="10">
        <f t="shared" si="16"/>
        <v>-1544.4305206143799</v>
      </c>
      <c r="F146" s="10">
        <f t="shared" si="26"/>
        <v>274034.34249859728</v>
      </c>
      <c r="H146" s="2">
        <v>118</v>
      </c>
      <c r="I146" s="10">
        <f t="shared" si="20"/>
        <v>-2657.3122784629313</v>
      </c>
      <c r="J146" s="9">
        <f t="shared" si="27"/>
        <v>-1966.3147989433878</v>
      </c>
      <c r="K146" s="9">
        <f t="shared" si="28"/>
        <v>-690.99747951954316</v>
      </c>
      <c r="L146" s="9">
        <f t="shared" si="21"/>
        <v>142241.85483991783</v>
      </c>
      <c r="N146" s="1">
        <v>118</v>
      </c>
      <c r="O146" s="9">
        <f t="shared" si="22"/>
        <v>-2831.710279212868</v>
      </c>
      <c r="P146" s="9">
        <f t="shared" si="23"/>
        <v>-1988.7351345994714</v>
      </c>
      <c r="Q146" s="9">
        <f t="shared" si="24"/>
        <v>-842.97514461339676</v>
      </c>
      <c r="R146" s="9">
        <f t="shared" si="25"/>
        <v>147873.5127966711</v>
      </c>
    </row>
    <row r="147" spans="2:18" hidden="1" x14ac:dyDescent="0.25">
      <c r="B147" s="1">
        <v>119</v>
      </c>
      <c r="C147" s="9">
        <f t="shared" si="19"/>
        <v>-2075.5139090182888</v>
      </c>
      <c r="D147" s="9">
        <f t="shared" si="15"/>
        <v>-534.07073246368077</v>
      </c>
      <c r="E147" s="10">
        <f t="shared" si="16"/>
        <v>-1541.4431765546078</v>
      </c>
      <c r="F147" s="10">
        <f t="shared" si="26"/>
        <v>273500.27176613361</v>
      </c>
      <c r="H147" s="2">
        <v>119</v>
      </c>
      <c r="I147" s="10">
        <f t="shared" si="20"/>
        <v>-2657.3122784629313</v>
      </c>
      <c r="J147" s="9">
        <f t="shared" si="27"/>
        <v>-1975.7367240216581</v>
      </c>
      <c r="K147" s="9">
        <f t="shared" si="28"/>
        <v>-681.57555444127286</v>
      </c>
      <c r="L147" s="9">
        <f t="shared" si="21"/>
        <v>140266.11811589616</v>
      </c>
      <c r="N147" s="1">
        <v>119</v>
      </c>
      <c r="O147" s="9">
        <f t="shared" si="22"/>
        <v>-2831.710279212868</v>
      </c>
      <c r="P147" s="9">
        <f t="shared" si="23"/>
        <v>-1999.9217697315937</v>
      </c>
      <c r="Q147" s="9">
        <f t="shared" si="24"/>
        <v>-831.78850948127456</v>
      </c>
      <c r="R147" s="9">
        <f t="shared" si="25"/>
        <v>145873.59102693951</v>
      </c>
    </row>
    <row r="148" spans="2:18" hidden="1" x14ac:dyDescent="0.25">
      <c r="B148" s="1">
        <v>120</v>
      </c>
      <c r="C148" s="9">
        <f t="shared" si="19"/>
        <v>-2075.5139090182888</v>
      </c>
      <c r="D148" s="9">
        <f t="shared" si="15"/>
        <v>-537.074880333789</v>
      </c>
      <c r="E148" s="10">
        <f t="shared" si="16"/>
        <v>-1538.4390286844998</v>
      </c>
      <c r="F148" s="10">
        <f t="shared" si="26"/>
        <v>272963.19688579981</v>
      </c>
      <c r="H148" s="2">
        <v>120</v>
      </c>
      <c r="I148" s="10">
        <f t="shared" si="20"/>
        <v>-2657.3122784629313</v>
      </c>
      <c r="J148" s="9">
        <f t="shared" si="27"/>
        <v>-1985.2037958242622</v>
      </c>
      <c r="K148" s="9">
        <f t="shared" si="28"/>
        <v>-672.1084826386691</v>
      </c>
      <c r="L148" s="9">
        <f t="shared" si="21"/>
        <v>138280.9143200719</v>
      </c>
      <c r="N148" s="1">
        <v>120</v>
      </c>
      <c r="O148" s="9">
        <f t="shared" si="22"/>
        <v>-2831.710279212868</v>
      </c>
      <c r="P148" s="9">
        <f t="shared" si="23"/>
        <v>-2011.1713296863336</v>
      </c>
      <c r="Q148" s="9">
        <f t="shared" si="24"/>
        <v>-820.53894952653434</v>
      </c>
      <c r="R148" s="9">
        <f t="shared" si="25"/>
        <v>143862.41969725318</v>
      </c>
    </row>
    <row r="149" spans="2:18" hidden="1" x14ac:dyDescent="0.25">
      <c r="B149" s="1">
        <v>121</v>
      </c>
      <c r="C149" s="9">
        <f t="shared" si="19"/>
        <v>-2075.5139090182888</v>
      </c>
      <c r="D149" s="9">
        <f t="shared" si="15"/>
        <v>-540.09592653566665</v>
      </c>
      <c r="E149" s="10">
        <f t="shared" si="16"/>
        <v>-1535.4179824826222</v>
      </c>
      <c r="F149" s="10">
        <f t="shared" si="26"/>
        <v>272423.10095926415</v>
      </c>
      <c r="H149" s="2">
        <v>121</v>
      </c>
      <c r="I149" s="10">
        <f t="shared" si="20"/>
        <v>-2657.3122784629313</v>
      </c>
      <c r="J149" s="9">
        <f t="shared" si="27"/>
        <v>-1994.7162306792534</v>
      </c>
      <c r="K149" s="9">
        <f t="shared" si="28"/>
        <v>-662.59604778367782</v>
      </c>
      <c r="L149" s="9">
        <f t="shared" si="21"/>
        <v>136286.19808939265</v>
      </c>
      <c r="N149" s="1">
        <v>121</v>
      </c>
      <c r="O149" s="9">
        <f t="shared" si="22"/>
        <v>-2831.710279212868</v>
      </c>
      <c r="P149" s="9">
        <f t="shared" si="23"/>
        <v>-2022.4841684158193</v>
      </c>
      <c r="Q149" s="9">
        <f t="shared" si="24"/>
        <v>-809.2261107970487</v>
      </c>
      <c r="R149" s="9">
        <f t="shared" si="25"/>
        <v>141839.93552883735</v>
      </c>
    </row>
    <row r="150" spans="2:18" hidden="1" x14ac:dyDescent="0.25">
      <c r="B150" s="1">
        <v>122</v>
      </c>
      <c r="C150" s="9">
        <f t="shared" si="19"/>
        <v>-2075.5139090182888</v>
      </c>
      <c r="D150" s="9">
        <f t="shared" si="15"/>
        <v>-543.13396612242968</v>
      </c>
      <c r="E150" s="10">
        <f t="shared" si="16"/>
        <v>-1532.3799428958591</v>
      </c>
      <c r="F150" s="10">
        <f t="shared" si="26"/>
        <v>271879.96699314174</v>
      </c>
      <c r="H150" s="2">
        <v>122</v>
      </c>
      <c r="I150" s="10">
        <f t="shared" si="20"/>
        <v>-2657.3122784629313</v>
      </c>
      <c r="J150" s="9">
        <f t="shared" si="27"/>
        <v>-2004.2742459512581</v>
      </c>
      <c r="K150" s="9">
        <f t="shared" si="28"/>
        <v>-653.03803251167301</v>
      </c>
      <c r="L150" s="9">
        <f t="shared" si="21"/>
        <v>134281.92384344139</v>
      </c>
      <c r="N150" s="1">
        <v>122</v>
      </c>
      <c r="O150" s="9">
        <f t="shared" si="22"/>
        <v>-2831.710279212868</v>
      </c>
      <c r="P150" s="9">
        <f t="shared" si="23"/>
        <v>-2033.8606418631584</v>
      </c>
      <c r="Q150" s="9">
        <f t="shared" si="24"/>
        <v>-797.84963734970972</v>
      </c>
      <c r="R150" s="9">
        <f t="shared" si="25"/>
        <v>139806.07488697418</v>
      </c>
    </row>
    <row r="151" spans="2:18" hidden="1" x14ac:dyDescent="0.25">
      <c r="B151" s="1">
        <v>123</v>
      </c>
      <c r="C151" s="9">
        <f t="shared" si="19"/>
        <v>-2075.5139090182888</v>
      </c>
      <c r="D151" s="9">
        <f t="shared" si="15"/>
        <v>-546.18909468186837</v>
      </c>
      <c r="E151" s="10">
        <f t="shared" si="16"/>
        <v>-1529.3248143364206</v>
      </c>
      <c r="F151" s="10">
        <f t="shared" si="26"/>
        <v>271333.77789845987</v>
      </c>
      <c r="H151" s="2">
        <v>123</v>
      </c>
      <c r="I151" s="10">
        <f t="shared" si="20"/>
        <v>-2657.3122784629313</v>
      </c>
      <c r="J151" s="9">
        <f t="shared" si="27"/>
        <v>-2013.8780600464413</v>
      </c>
      <c r="K151" s="9">
        <f t="shared" si="28"/>
        <v>-643.43421841649001</v>
      </c>
      <c r="L151" s="9">
        <f t="shared" si="21"/>
        <v>132268.04578339495</v>
      </c>
      <c r="N151" s="1">
        <v>123</v>
      </c>
      <c r="O151" s="9">
        <f t="shared" si="22"/>
        <v>-2831.710279212868</v>
      </c>
      <c r="P151" s="9">
        <f t="shared" si="23"/>
        <v>-2045.3011079736389</v>
      </c>
      <c r="Q151" s="9">
        <f t="shared" si="24"/>
        <v>-786.40917123922952</v>
      </c>
      <c r="R151" s="9">
        <f t="shared" si="25"/>
        <v>137760.77377900053</v>
      </c>
    </row>
    <row r="152" spans="2:18" hidden="1" x14ac:dyDescent="0.25">
      <c r="B152" s="1">
        <v>124</v>
      </c>
      <c r="C152" s="9">
        <f t="shared" si="19"/>
        <v>-2075.5139090182888</v>
      </c>
      <c r="D152" s="9">
        <f t="shared" si="15"/>
        <v>-549.26140833945385</v>
      </c>
      <c r="E152" s="10">
        <f t="shared" si="16"/>
        <v>-1526.2525006788351</v>
      </c>
      <c r="F152" s="10">
        <f t="shared" si="26"/>
        <v>270784.51649012044</v>
      </c>
      <c r="H152" s="2">
        <v>124</v>
      </c>
      <c r="I152" s="10">
        <f t="shared" si="20"/>
        <v>-2657.3122784629313</v>
      </c>
      <c r="J152" s="9">
        <f t="shared" si="27"/>
        <v>-2023.527892417497</v>
      </c>
      <c r="K152" s="9">
        <f t="shared" si="28"/>
        <v>-633.78438604543419</v>
      </c>
      <c r="L152" s="9">
        <f t="shared" si="21"/>
        <v>130244.51789097745</v>
      </c>
      <c r="N152" s="1">
        <v>124</v>
      </c>
      <c r="O152" s="9">
        <f t="shared" si="22"/>
        <v>-2831.710279212868</v>
      </c>
      <c r="P152" s="9">
        <f t="shared" si="23"/>
        <v>-2056.8059267059907</v>
      </c>
      <c r="Q152" s="9">
        <f t="shared" si="24"/>
        <v>-774.90435250687779</v>
      </c>
      <c r="R152" s="9">
        <f t="shared" si="25"/>
        <v>135703.96785229453</v>
      </c>
    </row>
    <row r="153" spans="2:18" hidden="1" x14ac:dyDescent="0.25">
      <c r="B153" s="1">
        <v>125</v>
      </c>
      <c r="C153" s="9">
        <f t="shared" si="19"/>
        <v>-2075.5139090182888</v>
      </c>
      <c r="D153" s="9">
        <f t="shared" si="15"/>
        <v>-552.35100376136324</v>
      </c>
      <c r="E153" s="10">
        <f t="shared" si="16"/>
        <v>-1523.1629052569258</v>
      </c>
      <c r="F153" s="10">
        <f t="shared" si="26"/>
        <v>270232.1654863591</v>
      </c>
      <c r="H153" s="2">
        <v>125</v>
      </c>
      <c r="I153" s="10">
        <f t="shared" si="20"/>
        <v>-2657.3122784629313</v>
      </c>
      <c r="J153" s="9">
        <f t="shared" si="27"/>
        <v>-2033.2239635686642</v>
      </c>
      <c r="K153" s="9">
        <f t="shared" si="28"/>
        <v>-624.08831489426677</v>
      </c>
      <c r="L153" s="9">
        <f t="shared" si="21"/>
        <v>128211.29392740878</v>
      </c>
      <c r="N153" s="1">
        <v>125</v>
      </c>
      <c r="O153" s="9">
        <f t="shared" si="22"/>
        <v>-2831.710279212868</v>
      </c>
      <c r="P153" s="9">
        <f t="shared" si="23"/>
        <v>-2068.3754600437114</v>
      </c>
      <c r="Q153" s="9">
        <f t="shared" si="24"/>
        <v>-763.3348191691565</v>
      </c>
      <c r="R153" s="9">
        <f t="shared" si="25"/>
        <v>133635.59239225081</v>
      </c>
    </row>
    <row r="154" spans="2:18" hidden="1" x14ac:dyDescent="0.25">
      <c r="B154" s="1">
        <v>126</v>
      </c>
      <c r="C154" s="9">
        <f t="shared" si="19"/>
        <v>-2075.5139090182888</v>
      </c>
      <c r="D154" s="9">
        <f t="shared" si="15"/>
        <v>-555.45797815752098</v>
      </c>
      <c r="E154" s="10">
        <f t="shared" si="16"/>
        <v>-1520.0559308607678</v>
      </c>
      <c r="F154" s="10">
        <f t="shared" si="26"/>
        <v>269676.70750820159</v>
      </c>
      <c r="H154" s="2">
        <v>126</v>
      </c>
      <c r="I154" s="10">
        <f t="shared" si="20"/>
        <v>-2657.3122784629313</v>
      </c>
      <c r="J154" s="9">
        <f t="shared" si="27"/>
        <v>-2042.9664950607639</v>
      </c>
      <c r="K154" s="9">
        <f t="shared" si="28"/>
        <v>-614.34578340216706</v>
      </c>
      <c r="L154" s="9">
        <f t="shared" si="21"/>
        <v>126168.32743234801</v>
      </c>
      <c r="N154" s="1">
        <v>126</v>
      </c>
      <c r="O154" s="9">
        <f t="shared" si="22"/>
        <v>-2831.710279212868</v>
      </c>
      <c r="P154" s="9">
        <f t="shared" si="23"/>
        <v>-2080.0100720064574</v>
      </c>
      <c r="Q154" s="9">
        <f t="shared" si="24"/>
        <v>-751.70020720641071</v>
      </c>
      <c r="R154" s="9">
        <f t="shared" si="25"/>
        <v>131555.58232024434</v>
      </c>
    </row>
    <row r="155" spans="2:18" hidden="1" x14ac:dyDescent="0.25">
      <c r="B155" s="1">
        <v>127</v>
      </c>
      <c r="C155" s="9">
        <f t="shared" si="19"/>
        <v>-2075.5139090182888</v>
      </c>
      <c r="D155" s="9">
        <f t="shared" si="15"/>
        <v>-558.58242928465688</v>
      </c>
      <c r="E155" s="10">
        <f t="shared" si="16"/>
        <v>-1516.9314797336319</v>
      </c>
      <c r="F155" s="10">
        <f t="shared" si="26"/>
        <v>269118.12507891696</v>
      </c>
      <c r="H155" s="2">
        <v>127</v>
      </c>
      <c r="I155" s="10">
        <f t="shared" si="20"/>
        <v>-2657.3122784629313</v>
      </c>
      <c r="J155" s="9">
        <f t="shared" si="27"/>
        <v>-2052.7557095162633</v>
      </c>
      <c r="K155" s="9">
        <f t="shared" si="28"/>
        <v>-604.55656894666754</v>
      </c>
      <c r="L155" s="9">
        <f t="shared" si="21"/>
        <v>124115.57172283175</v>
      </c>
      <c r="N155" s="1">
        <v>127</v>
      </c>
      <c r="O155" s="9">
        <f t="shared" si="22"/>
        <v>-2831.710279212868</v>
      </c>
      <c r="P155" s="9">
        <f t="shared" si="23"/>
        <v>-2091.7101286614939</v>
      </c>
      <c r="Q155" s="9">
        <f t="shared" si="24"/>
        <v>-740.0001505513743</v>
      </c>
      <c r="R155" s="9">
        <f t="shared" si="25"/>
        <v>129463.87219158285</v>
      </c>
    </row>
    <row r="156" spans="2:18" hidden="1" x14ac:dyDescent="0.25">
      <c r="B156" s="1">
        <v>128</v>
      </c>
      <c r="C156" s="9">
        <f t="shared" si="19"/>
        <v>-2075.5139090182888</v>
      </c>
      <c r="D156" s="9">
        <f t="shared" si="15"/>
        <v>-561.72445544938307</v>
      </c>
      <c r="E156" s="10">
        <f t="shared" si="16"/>
        <v>-1513.7894535689054</v>
      </c>
      <c r="F156" s="10">
        <f t="shared" si="26"/>
        <v>268556.40062346758</v>
      </c>
      <c r="H156" s="2">
        <v>128</v>
      </c>
      <c r="I156" s="10">
        <f t="shared" si="20"/>
        <v>-2657.3122784629313</v>
      </c>
      <c r="J156" s="9">
        <f t="shared" si="27"/>
        <v>-2062.591830624362</v>
      </c>
      <c r="K156" s="9">
        <f t="shared" si="28"/>
        <v>-594.7204478385687</v>
      </c>
      <c r="L156" s="9">
        <f t="shared" si="21"/>
        <v>122052.9798922074</v>
      </c>
      <c r="N156" s="1">
        <v>128</v>
      </c>
      <c r="O156" s="9">
        <f t="shared" si="22"/>
        <v>-2831.710279212868</v>
      </c>
      <c r="P156" s="9">
        <f t="shared" si="23"/>
        <v>-2103.4759981352145</v>
      </c>
      <c r="Q156" s="9">
        <f t="shared" si="24"/>
        <v>-728.23428107765335</v>
      </c>
      <c r="R156" s="9">
        <f t="shared" si="25"/>
        <v>127360.39619344764</v>
      </c>
    </row>
    <row r="157" spans="2:18" hidden="1" x14ac:dyDescent="0.25">
      <c r="B157" s="1">
        <v>129</v>
      </c>
      <c r="C157" s="9">
        <f t="shared" si="19"/>
        <v>-2075.5139090182888</v>
      </c>
      <c r="D157" s="9">
        <f t="shared" ref="D157:D220" si="29">PPMT($C$23/$C$25,B157,$C$24*$C$25,$C$26)</f>
        <v>-564.88415551128605</v>
      </c>
      <c r="E157" s="10">
        <f t="shared" ref="E157:E220" si="30">IPMT($C$23/$C$25,B157,$C$24*$C$25,$C$26)</f>
        <v>-1510.6297535070028</v>
      </c>
      <c r="F157" s="10">
        <f t="shared" si="26"/>
        <v>267991.5164679563</v>
      </c>
      <c r="H157" s="2">
        <v>129</v>
      </c>
      <c r="I157" s="10">
        <f t="shared" si="20"/>
        <v>-2657.3122784629313</v>
      </c>
      <c r="J157" s="9">
        <f t="shared" ref="J157:J188" si="31">PPMT($I$23/$I$25,H157,$I$24*$I$25,$I$26)</f>
        <v>-2072.4750831461042</v>
      </c>
      <c r="K157" s="9">
        <f t="shared" ref="K157:K188" si="32">IPMT($I$23/$I$25,H157,$I$24*$I$25,$I$26)</f>
        <v>-584.83719531682698</v>
      </c>
      <c r="L157" s="9">
        <f t="shared" si="21"/>
        <v>119980.5048090613</v>
      </c>
      <c r="N157" s="1">
        <v>129</v>
      </c>
      <c r="O157" s="9">
        <f t="shared" si="22"/>
        <v>-2831.710279212868</v>
      </c>
      <c r="P157" s="9">
        <f t="shared" si="23"/>
        <v>-2115.3080506247252</v>
      </c>
      <c r="Q157" s="9">
        <f t="shared" si="24"/>
        <v>-716.40222858814275</v>
      </c>
      <c r="R157" s="9">
        <f t="shared" si="25"/>
        <v>125245.08814282292</v>
      </c>
    </row>
    <row r="158" spans="2:18" hidden="1" x14ac:dyDescent="0.25">
      <c r="B158" s="1">
        <v>130</v>
      </c>
      <c r="C158" s="9">
        <f t="shared" si="19"/>
        <v>-2075.5139090182888</v>
      </c>
      <c r="D158" s="9">
        <f t="shared" si="29"/>
        <v>-568.06162888603694</v>
      </c>
      <c r="E158" s="10">
        <f t="shared" si="30"/>
        <v>-1507.4522801322516</v>
      </c>
      <c r="F158" s="10">
        <f t="shared" si="26"/>
        <v>267423.45483907027</v>
      </c>
      <c r="H158" s="2">
        <v>130</v>
      </c>
      <c r="I158" s="10">
        <f t="shared" si="20"/>
        <v>-2657.3122784629313</v>
      </c>
      <c r="J158" s="9">
        <f t="shared" si="31"/>
        <v>-2082.4056929195121</v>
      </c>
      <c r="K158" s="9">
        <f t="shared" si="32"/>
        <v>-574.90658554341871</v>
      </c>
      <c r="L158" s="9">
        <f t="shared" si="21"/>
        <v>117898.09911614179</v>
      </c>
      <c r="N158" s="1">
        <v>130</v>
      </c>
      <c r="O158" s="9">
        <f t="shared" si="22"/>
        <v>-2831.710279212868</v>
      </c>
      <c r="P158" s="9">
        <f t="shared" si="23"/>
        <v>-2127.2066584094891</v>
      </c>
      <c r="Q158" s="9">
        <f t="shared" si="24"/>
        <v>-704.50362080337879</v>
      </c>
      <c r="R158" s="9">
        <f t="shared" si="25"/>
        <v>123117.88148441343</v>
      </c>
    </row>
    <row r="159" spans="2:18" hidden="1" x14ac:dyDescent="0.25">
      <c r="B159" s="1">
        <v>131</v>
      </c>
      <c r="C159" s="9">
        <f t="shared" ref="C159:C222" si="33">PMT($C$23/$C$25,$C$24*$C$25,$C$26,0)</f>
        <v>-2075.5139090182888</v>
      </c>
      <c r="D159" s="9">
        <f t="shared" si="29"/>
        <v>-571.25697554852104</v>
      </c>
      <c r="E159" s="10">
        <f t="shared" si="30"/>
        <v>-1504.2569334697675</v>
      </c>
      <c r="F159" s="10">
        <f t="shared" si="26"/>
        <v>266852.19786352175</v>
      </c>
      <c r="H159" s="2">
        <v>131</v>
      </c>
      <c r="I159" s="10">
        <f t="shared" ref="I159:I190" si="34">PMT($I$23/$I$25,$I$24*$I$25,$I$26,0)</f>
        <v>-2657.3122784629313</v>
      </c>
      <c r="J159" s="9">
        <f t="shared" si="31"/>
        <v>-2092.3838868647517</v>
      </c>
      <c r="K159" s="9">
        <f t="shared" si="32"/>
        <v>-564.92839159817936</v>
      </c>
      <c r="L159" s="9">
        <f t="shared" ref="L159:L208" si="35">L158+J159</f>
        <v>115805.71522927703</v>
      </c>
      <c r="N159" s="1">
        <v>131</v>
      </c>
      <c r="O159" s="9">
        <f t="shared" ref="O159:O190" si="36">PMT($O$23/$O$25,$O$24*$O$25,$O$26,0)</f>
        <v>-2831.710279212868</v>
      </c>
      <c r="P159" s="9">
        <f t="shared" ref="P159:P190" si="37">PPMT($O$23/$O$25,N159,$O$24*$O$25,$O$26)</f>
        <v>-2139.1721958630428</v>
      </c>
      <c r="Q159" s="9">
        <f t="shared" ref="Q159:Q190" si="38">IPMT($O$23/$O$25,N159,$O$24*$O$25,$O$26)</f>
        <v>-692.53808334982546</v>
      </c>
      <c r="R159" s="9">
        <f t="shared" ref="R159:R208" si="39">R158+P159</f>
        <v>120978.7092885504</v>
      </c>
    </row>
    <row r="160" spans="2:18" hidden="1" x14ac:dyDescent="0.25">
      <c r="B160" s="1">
        <v>132</v>
      </c>
      <c r="C160" s="9">
        <f t="shared" si="33"/>
        <v>-2075.5139090182888</v>
      </c>
      <c r="D160" s="9">
        <f t="shared" si="29"/>
        <v>-574.47029603598151</v>
      </c>
      <c r="E160" s="10">
        <f t="shared" si="30"/>
        <v>-1501.0436129823072</v>
      </c>
      <c r="F160" s="10">
        <f t="shared" si="26"/>
        <v>266277.72756748577</v>
      </c>
      <c r="H160" s="2">
        <v>132</v>
      </c>
      <c r="I160" s="10">
        <f t="shared" si="34"/>
        <v>-2657.3122784629313</v>
      </c>
      <c r="J160" s="9">
        <f t="shared" si="31"/>
        <v>-2102.4098929893121</v>
      </c>
      <c r="K160" s="9">
        <f t="shared" si="32"/>
        <v>-554.90238547361901</v>
      </c>
      <c r="L160" s="9">
        <f t="shared" si="35"/>
        <v>113703.30533628773</v>
      </c>
      <c r="N160" s="1">
        <v>132</v>
      </c>
      <c r="O160" s="9">
        <f t="shared" si="36"/>
        <v>-2831.710279212868</v>
      </c>
      <c r="P160" s="9">
        <f t="shared" si="37"/>
        <v>-2151.2050394647727</v>
      </c>
      <c r="Q160" s="9">
        <f t="shared" si="38"/>
        <v>-680.50523974809573</v>
      </c>
      <c r="R160" s="9">
        <f t="shared" si="39"/>
        <v>118827.50424908563</v>
      </c>
    </row>
    <row r="161" spans="2:18" hidden="1" x14ac:dyDescent="0.25">
      <c r="B161" s="1">
        <v>133</v>
      </c>
      <c r="C161" s="9">
        <f t="shared" si="33"/>
        <v>-2075.5139090182888</v>
      </c>
      <c r="D161" s="9">
        <f t="shared" si="29"/>
        <v>-577.70169145118382</v>
      </c>
      <c r="E161" s="10">
        <f t="shared" si="30"/>
        <v>-1497.8122175671049</v>
      </c>
      <c r="F161" s="10">
        <f t="shared" si="26"/>
        <v>265700.02587603458</v>
      </c>
      <c r="H161" s="2">
        <v>133</v>
      </c>
      <c r="I161" s="10">
        <f t="shared" si="34"/>
        <v>-2657.3122784629313</v>
      </c>
      <c r="J161" s="9">
        <f t="shared" si="31"/>
        <v>-2112.4839403932192</v>
      </c>
      <c r="K161" s="9">
        <f t="shared" si="32"/>
        <v>-544.82833806971189</v>
      </c>
      <c r="L161" s="9">
        <f t="shared" si="35"/>
        <v>111590.82139589451</v>
      </c>
      <c r="N161" s="1">
        <v>133</v>
      </c>
      <c r="O161" s="9">
        <f t="shared" si="36"/>
        <v>-2831.710279212868</v>
      </c>
      <c r="P161" s="9">
        <f t="shared" si="37"/>
        <v>-2163.3055678117616</v>
      </c>
      <c r="Q161" s="9">
        <f t="shared" si="38"/>
        <v>-668.4047114011064</v>
      </c>
      <c r="R161" s="9">
        <f t="shared" si="39"/>
        <v>116664.19868127386</v>
      </c>
    </row>
    <row r="162" spans="2:18" hidden="1" x14ac:dyDescent="0.25">
      <c r="B162" s="1">
        <v>134</v>
      </c>
      <c r="C162" s="9">
        <f t="shared" si="33"/>
        <v>-2075.5139090182888</v>
      </c>
      <c r="D162" s="9">
        <f t="shared" si="29"/>
        <v>-580.95126346559675</v>
      </c>
      <c r="E162" s="10">
        <f t="shared" si="30"/>
        <v>-1494.5626455526919</v>
      </c>
      <c r="F162" s="10">
        <f t="shared" si="26"/>
        <v>265119.07461256901</v>
      </c>
      <c r="H162" s="2">
        <v>134</v>
      </c>
      <c r="I162" s="10">
        <f t="shared" si="34"/>
        <v>-2657.3122784629313</v>
      </c>
      <c r="J162" s="9">
        <f t="shared" si="31"/>
        <v>-2122.6062592742701</v>
      </c>
      <c r="K162" s="9">
        <f t="shared" si="32"/>
        <v>-534.70601918866112</v>
      </c>
      <c r="L162" s="9">
        <f t="shared" si="35"/>
        <v>109468.21513662025</v>
      </c>
      <c r="N162" s="1">
        <v>134</v>
      </c>
      <c r="O162" s="9">
        <f t="shared" si="36"/>
        <v>-2831.710279212868</v>
      </c>
      <c r="P162" s="9">
        <f t="shared" si="37"/>
        <v>-2175.4741616307028</v>
      </c>
      <c r="Q162" s="9">
        <f t="shared" si="38"/>
        <v>-656.23611758216521</v>
      </c>
      <c r="R162" s="9">
        <f t="shared" si="39"/>
        <v>114488.72451964316</v>
      </c>
    </row>
    <row r="163" spans="2:18" hidden="1" x14ac:dyDescent="0.25">
      <c r="B163" s="1">
        <v>135</v>
      </c>
      <c r="C163" s="9">
        <f t="shared" si="33"/>
        <v>-2075.5139090182888</v>
      </c>
      <c r="D163" s="9">
        <f t="shared" si="29"/>
        <v>-584.2191143225906</v>
      </c>
      <c r="E163" s="10">
        <f t="shared" si="30"/>
        <v>-1491.2947946956979</v>
      </c>
      <c r="F163" s="10">
        <f t="shared" si="26"/>
        <v>264534.85549824644</v>
      </c>
      <c r="H163" s="2">
        <v>135</v>
      </c>
      <c r="I163" s="10">
        <f t="shared" si="34"/>
        <v>-2657.3122784629313</v>
      </c>
      <c r="J163" s="9">
        <f t="shared" si="31"/>
        <v>-2132.7770809332924</v>
      </c>
      <c r="K163" s="9">
        <f t="shared" si="32"/>
        <v>-524.53519752963859</v>
      </c>
      <c r="L163" s="9">
        <f t="shared" si="35"/>
        <v>107335.43805568696</v>
      </c>
      <c r="N163" s="1">
        <v>135</v>
      </c>
      <c r="O163" s="9">
        <f t="shared" si="36"/>
        <v>-2831.710279212868</v>
      </c>
      <c r="P163" s="9">
        <f t="shared" si="37"/>
        <v>-2187.7112037898755</v>
      </c>
      <c r="Q163" s="9">
        <f t="shared" si="38"/>
        <v>-643.99907542299252</v>
      </c>
      <c r="R163" s="9">
        <f t="shared" si="39"/>
        <v>112301.01331585328</v>
      </c>
    </row>
    <row r="164" spans="2:18" hidden="1" x14ac:dyDescent="0.25">
      <c r="B164" s="1">
        <v>136</v>
      </c>
      <c r="C164" s="9">
        <f t="shared" si="33"/>
        <v>-2075.5139090182888</v>
      </c>
      <c r="D164" s="9">
        <f t="shared" si="29"/>
        <v>-587.50534684065519</v>
      </c>
      <c r="E164" s="10">
        <f t="shared" si="30"/>
        <v>-1488.0085621776334</v>
      </c>
      <c r="F164" s="10">
        <f t="shared" si="26"/>
        <v>263947.35015140579</v>
      </c>
      <c r="H164" s="2">
        <v>136</v>
      </c>
      <c r="I164" s="10">
        <f t="shared" si="34"/>
        <v>-2657.3122784629313</v>
      </c>
      <c r="J164" s="9">
        <f t="shared" si="31"/>
        <v>-2142.9966377794312</v>
      </c>
      <c r="K164" s="9">
        <f t="shared" si="32"/>
        <v>-514.31564068349974</v>
      </c>
      <c r="L164" s="9">
        <f t="shared" si="35"/>
        <v>105192.44141790752</v>
      </c>
      <c r="N164" s="1">
        <v>136</v>
      </c>
      <c r="O164" s="9">
        <f t="shared" si="36"/>
        <v>-2831.710279212868</v>
      </c>
      <c r="P164" s="9">
        <f t="shared" si="37"/>
        <v>-2200.0170793111934</v>
      </c>
      <c r="Q164" s="9">
        <f t="shared" si="38"/>
        <v>-631.69319990167457</v>
      </c>
      <c r="R164" s="9">
        <f t="shared" si="39"/>
        <v>110100.99623654209</v>
      </c>
    </row>
    <row r="165" spans="2:18" hidden="1" x14ac:dyDescent="0.25">
      <c r="B165" s="1">
        <v>137</v>
      </c>
      <c r="C165" s="9">
        <f t="shared" si="33"/>
        <v>-2075.5139090182888</v>
      </c>
      <c r="D165" s="9">
        <f t="shared" si="29"/>
        <v>-590.81006441663396</v>
      </c>
      <c r="E165" s="10">
        <f t="shared" si="30"/>
        <v>-1484.7038446016552</v>
      </c>
      <c r="F165" s="10">
        <f t="shared" si="26"/>
        <v>263356.54008698917</v>
      </c>
      <c r="H165" s="2">
        <v>137</v>
      </c>
      <c r="I165" s="10">
        <f t="shared" si="34"/>
        <v>-2657.3122784629313</v>
      </c>
      <c r="J165" s="9">
        <f t="shared" si="31"/>
        <v>-2153.2651633354576</v>
      </c>
      <c r="K165" s="9">
        <f t="shared" si="32"/>
        <v>-504.04711512747338</v>
      </c>
      <c r="L165" s="9">
        <f t="shared" si="35"/>
        <v>103039.17625457207</v>
      </c>
      <c r="N165" s="1">
        <v>137</v>
      </c>
      <c r="O165" s="9">
        <f t="shared" si="36"/>
        <v>-2831.710279212868</v>
      </c>
      <c r="P165" s="9">
        <f t="shared" si="37"/>
        <v>-2212.3921753823192</v>
      </c>
      <c r="Q165" s="9">
        <f t="shared" si="38"/>
        <v>-619.31810383054903</v>
      </c>
      <c r="R165" s="9">
        <f t="shared" si="39"/>
        <v>107888.60406115977</v>
      </c>
    </row>
    <row r="166" spans="2:18" hidden="1" x14ac:dyDescent="0.25">
      <c r="B166" s="1">
        <v>138</v>
      </c>
      <c r="C166" s="9">
        <f t="shared" si="33"/>
        <v>-2075.5139090182888</v>
      </c>
      <c r="D166" s="9">
        <f t="shared" si="29"/>
        <v>-594.13337102897754</v>
      </c>
      <c r="E166" s="10">
        <f t="shared" si="30"/>
        <v>-1481.3805379893111</v>
      </c>
      <c r="F166" s="10">
        <f t="shared" si="26"/>
        <v>262762.40671596018</v>
      </c>
      <c r="H166" s="2">
        <v>138</v>
      </c>
      <c r="I166" s="10">
        <f t="shared" si="34"/>
        <v>-2657.3122784629313</v>
      </c>
      <c r="J166" s="9">
        <f t="shared" si="31"/>
        <v>-2163.5828922431065</v>
      </c>
      <c r="K166" s="9">
        <f t="shared" si="32"/>
        <v>-493.72938621982433</v>
      </c>
      <c r="L166" s="9">
        <f t="shared" si="35"/>
        <v>100875.59336232896</v>
      </c>
      <c r="N166" s="1">
        <v>138</v>
      </c>
      <c r="O166" s="9">
        <f t="shared" si="36"/>
        <v>-2831.710279212868</v>
      </c>
      <c r="P166" s="9">
        <f t="shared" si="37"/>
        <v>-2224.8368813688444</v>
      </c>
      <c r="Q166" s="9">
        <f t="shared" si="38"/>
        <v>-606.87339784402366</v>
      </c>
      <c r="R166" s="9">
        <f t="shared" si="39"/>
        <v>105663.76717979093</v>
      </c>
    </row>
    <row r="167" spans="2:18" hidden="1" x14ac:dyDescent="0.25">
      <c r="B167" s="1">
        <v>139</v>
      </c>
      <c r="C167" s="9">
        <f t="shared" si="33"/>
        <v>-2075.5139090182888</v>
      </c>
      <c r="D167" s="9">
        <f t="shared" si="29"/>
        <v>-597.47537124101541</v>
      </c>
      <c r="E167" s="10">
        <f t="shared" si="30"/>
        <v>-1478.0385377772732</v>
      </c>
      <c r="F167" s="10">
        <f t="shared" si="26"/>
        <v>262164.9313447192</v>
      </c>
      <c r="H167" s="2">
        <v>139</v>
      </c>
      <c r="I167" s="10">
        <f t="shared" si="34"/>
        <v>-2657.3122784629313</v>
      </c>
      <c r="J167" s="9">
        <f t="shared" si="31"/>
        <v>-2173.9500602684384</v>
      </c>
      <c r="K167" s="9">
        <f t="shared" si="32"/>
        <v>-483.36221819449287</v>
      </c>
      <c r="L167" s="9">
        <f t="shared" si="35"/>
        <v>98701.643302060518</v>
      </c>
      <c r="N167" s="1">
        <v>139</v>
      </c>
      <c r="O167" s="9">
        <f t="shared" si="36"/>
        <v>-2831.710279212868</v>
      </c>
      <c r="P167" s="9">
        <f t="shared" si="37"/>
        <v>-2237.3515888265442</v>
      </c>
      <c r="Q167" s="9">
        <f t="shared" si="38"/>
        <v>-594.3586903863237</v>
      </c>
      <c r="R167" s="9">
        <f t="shared" si="39"/>
        <v>103426.41559096439</v>
      </c>
    </row>
    <row r="168" spans="2:18" hidden="1" x14ac:dyDescent="0.25">
      <c r="B168" s="1">
        <v>140</v>
      </c>
      <c r="C168" s="9">
        <f t="shared" si="33"/>
        <v>-2075.5139090182888</v>
      </c>
      <c r="D168" s="9">
        <f t="shared" si="29"/>
        <v>-600.83617020424617</v>
      </c>
      <c r="E168" s="10">
        <f t="shared" si="30"/>
        <v>-1474.6777388140426</v>
      </c>
      <c r="F168" s="10">
        <f t="shared" si="26"/>
        <v>261564.09517451495</v>
      </c>
      <c r="H168" s="2">
        <v>140</v>
      </c>
      <c r="I168" s="10">
        <f t="shared" si="34"/>
        <v>-2657.3122784629313</v>
      </c>
      <c r="J168" s="9">
        <f t="shared" si="31"/>
        <v>-2184.3669043072246</v>
      </c>
      <c r="K168" s="9">
        <f t="shared" si="32"/>
        <v>-472.94537415570665</v>
      </c>
      <c r="L168" s="9">
        <f t="shared" si="35"/>
        <v>96517.276397753289</v>
      </c>
      <c r="N168" s="1">
        <v>140</v>
      </c>
      <c r="O168" s="9">
        <f t="shared" si="36"/>
        <v>-2831.710279212868</v>
      </c>
      <c r="P168" s="9">
        <f t="shared" si="37"/>
        <v>-2249.9366915136939</v>
      </c>
      <c r="Q168" s="9">
        <f t="shared" si="38"/>
        <v>-581.77358769917441</v>
      </c>
      <c r="R168" s="9">
        <f t="shared" si="39"/>
        <v>101176.4788994507</v>
      </c>
    </row>
    <row r="169" spans="2:18" hidden="1" x14ac:dyDescent="0.25">
      <c r="B169" s="1">
        <v>141</v>
      </c>
      <c r="C169" s="9">
        <f t="shared" si="33"/>
        <v>-2075.5139090182888</v>
      </c>
      <c r="D169" s="9">
        <f t="shared" si="29"/>
        <v>-604.21587366164511</v>
      </c>
      <c r="E169" s="10">
        <f t="shared" si="30"/>
        <v>-1471.2980353566436</v>
      </c>
      <c r="F169" s="10">
        <f t="shared" si="26"/>
        <v>260959.8793008533</v>
      </c>
      <c r="H169" s="2">
        <v>141</v>
      </c>
      <c r="I169" s="10">
        <f t="shared" si="34"/>
        <v>-2657.3122784629313</v>
      </c>
      <c r="J169" s="9">
        <f t="shared" si="31"/>
        <v>-2194.8336623903638</v>
      </c>
      <c r="K169" s="9">
        <f t="shared" si="32"/>
        <v>-462.47861607256777</v>
      </c>
      <c r="L169" s="9">
        <f t="shared" si="35"/>
        <v>94322.442735362929</v>
      </c>
      <c r="N169" s="1">
        <v>141</v>
      </c>
      <c r="O169" s="9">
        <f t="shared" si="36"/>
        <v>-2831.710279212868</v>
      </c>
      <c r="P169" s="9">
        <f t="shared" si="37"/>
        <v>-2262.5925854034581</v>
      </c>
      <c r="Q169" s="9">
        <f t="shared" si="38"/>
        <v>-569.11769380940996</v>
      </c>
      <c r="R169" s="9">
        <f t="shared" si="39"/>
        <v>98913.886314047239</v>
      </c>
    </row>
    <row r="170" spans="2:18" hidden="1" x14ac:dyDescent="0.25">
      <c r="B170" s="1">
        <v>142</v>
      </c>
      <c r="C170" s="9">
        <f t="shared" si="33"/>
        <v>-2075.5139090182888</v>
      </c>
      <c r="D170" s="9">
        <f t="shared" si="29"/>
        <v>-607.6145879509919</v>
      </c>
      <c r="E170" s="10">
        <f t="shared" si="30"/>
        <v>-1467.8993210672968</v>
      </c>
      <c r="F170" s="10">
        <f t="shared" si="26"/>
        <v>260352.26471290231</v>
      </c>
      <c r="H170" s="2">
        <v>142</v>
      </c>
      <c r="I170" s="10">
        <f t="shared" si="34"/>
        <v>-2657.3122784629313</v>
      </c>
      <c r="J170" s="9">
        <f t="shared" si="31"/>
        <v>-2205.3505736893176</v>
      </c>
      <c r="K170" s="9">
        <f t="shared" si="32"/>
        <v>-451.96170477361386</v>
      </c>
      <c r="L170" s="9">
        <f t="shared" si="35"/>
        <v>92117.092161673616</v>
      </c>
      <c r="N170" s="1">
        <v>142</v>
      </c>
      <c r="O170" s="9">
        <f t="shared" si="36"/>
        <v>-2831.710279212868</v>
      </c>
      <c r="P170" s="9">
        <f t="shared" si="37"/>
        <v>-2275.3196686963529</v>
      </c>
      <c r="Q170" s="9">
        <f t="shared" si="38"/>
        <v>-556.39061051651549</v>
      </c>
      <c r="R170" s="9">
        <f t="shared" si="39"/>
        <v>96638.566645350889</v>
      </c>
    </row>
    <row r="171" spans="2:18" hidden="1" x14ac:dyDescent="0.25">
      <c r="B171" s="1">
        <v>143</v>
      </c>
      <c r="C171" s="9">
        <f t="shared" si="33"/>
        <v>-2075.5139090182888</v>
      </c>
      <c r="D171" s="9">
        <f t="shared" si="29"/>
        <v>-611.03242000821626</v>
      </c>
      <c r="E171" s="10">
        <f t="shared" si="30"/>
        <v>-1464.4814890100724</v>
      </c>
      <c r="F171" s="10">
        <f t="shared" si="26"/>
        <v>259741.2322928941</v>
      </c>
      <c r="H171" s="2">
        <v>143</v>
      </c>
      <c r="I171" s="10">
        <f t="shared" si="34"/>
        <v>-2657.3122784629313</v>
      </c>
      <c r="J171" s="9">
        <f t="shared" si="31"/>
        <v>-2215.9178785215786</v>
      </c>
      <c r="K171" s="9">
        <f t="shared" si="32"/>
        <v>-441.39439994135256</v>
      </c>
      <c r="L171" s="9">
        <f t="shared" si="35"/>
        <v>89901.174283152039</v>
      </c>
      <c r="N171" s="1">
        <v>143</v>
      </c>
      <c r="O171" s="9">
        <f t="shared" si="36"/>
        <v>-2831.710279212868</v>
      </c>
      <c r="P171" s="9">
        <f t="shared" si="37"/>
        <v>-2288.1183418327696</v>
      </c>
      <c r="Q171" s="9">
        <f t="shared" si="38"/>
        <v>-543.59193738009856</v>
      </c>
      <c r="R171" s="9">
        <f t="shared" si="39"/>
        <v>94350.448303518118</v>
      </c>
    </row>
    <row r="172" spans="2:18" hidden="1" x14ac:dyDescent="0.25">
      <c r="B172" s="1">
        <v>144</v>
      </c>
      <c r="C172" s="9">
        <f t="shared" si="33"/>
        <v>-2075.5139090182888</v>
      </c>
      <c r="D172" s="9">
        <f t="shared" si="29"/>
        <v>-614.46947737076243</v>
      </c>
      <c r="E172" s="10">
        <f t="shared" si="30"/>
        <v>-1461.0444316475266</v>
      </c>
      <c r="F172" s="10">
        <f t="shared" si="26"/>
        <v>259126.76281552334</v>
      </c>
      <c r="H172" s="2">
        <v>144</v>
      </c>
      <c r="I172" s="10">
        <f t="shared" si="34"/>
        <v>-2657.3122784629313</v>
      </c>
      <c r="J172" s="9">
        <f t="shared" si="31"/>
        <v>-2226.5358183561607</v>
      </c>
      <c r="K172" s="9">
        <f t="shared" si="32"/>
        <v>-430.77646010677</v>
      </c>
      <c r="L172" s="9">
        <f t="shared" si="35"/>
        <v>87674.638464795877</v>
      </c>
      <c r="N172" s="1">
        <v>144</v>
      </c>
      <c r="O172" s="9">
        <f t="shared" si="36"/>
        <v>-2831.710279212868</v>
      </c>
      <c r="P172" s="9">
        <f t="shared" si="37"/>
        <v>-2300.9890075055791</v>
      </c>
      <c r="Q172" s="9">
        <f t="shared" si="38"/>
        <v>-530.72127170728913</v>
      </c>
      <c r="R172" s="9">
        <f t="shared" si="39"/>
        <v>92049.459296012545</v>
      </c>
    </row>
    <row r="173" spans="2:18" hidden="1" x14ac:dyDescent="0.25">
      <c r="B173" s="1">
        <v>145</v>
      </c>
      <c r="C173" s="9">
        <f t="shared" si="33"/>
        <v>-2075.5139090182888</v>
      </c>
      <c r="D173" s="9">
        <f t="shared" si="29"/>
        <v>-617.92586818097288</v>
      </c>
      <c r="E173" s="10">
        <f t="shared" si="30"/>
        <v>-1457.5880408373159</v>
      </c>
      <c r="F173" s="10">
        <f t="shared" si="26"/>
        <v>258508.83694734238</v>
      </c>
      <c r="H173" s="2">
        <v>145</v>
      </c>
      <c r="I173" s="10">
        <f t="shared" si="34"/>
        <v>-2657.3122784629313</v>
      </c>
      <c r="J173" s="9">
        <f t="shared" si="31"/>
        <v>-2237.2046358191178</v>
      </c>
      <c r="K173" s="9">
        <f t="shared" si="32"/>
        <v>-420.10764264381339</v>
      </c>
      <c r="L173" s="9">
        <f t="shared" si="35"/>
        <v>85437.433828976762</v>
      </c>
      <c r="N173" s="1">
        <v>145</v>
      </c>
      <c r="O173" s="9">
        <f t="shared" si="36"/>
        <v>-2831.710279212868</v>
      </c>
      <c r="P173" s="9">
        <f t="shared" si="37"/>
        <v>-2313.9320706727981</v>
      </c>
      <c r="Q173" s="9">
        <f t="shared" si="38"/>
        <v>-517.77820854007018</v>
      </c>
      <c r="R173" s="9">
        <f t="shared" si="39"/>
        <v>89735.527225339742</v>
      </c>
    </row>
    <row r="174" spans="2:18" hidden="1" x14ac:dyDescent="0.25">
      <c r="B174" s="1">
        <v>146</v>
      </c>
      <c r="C174" s="9">
        <f t="shared" si="33"/>
        <v>-2075.5139090182888</v>
      </c>
      <c r="D174" s="9">
        <f t="shared" si="29"/>
        <v>-621.40170118949095</v>
      </c>
      <c r="E174" s="10">
        <f t="shared" si="30"/>
        <v>-1454.1122078287979</v>
      </c>
      <c r="F174" s="10">
        <f t="shared" si="26"/>
        <v>257887.43524615289</v>
      </c>
      <c r="H174" s="2">
        <v>146</v>
      </c>
      <c r="I174" s="10">
        <f t="shared" si="34"/>
        <v>-2657.3122784629313</v>
      </c>
      <c r="J174" s="9">
        <f t="shared" si="31"/>
        <v>-2247.9245746990846</v>
      </c>
      <c r="K174" s="9">
        <f t="shared" si="32"/>
        <v>-409.38770376384673</v>
      </c>
      <c r="L174" s="9">
        <f t="shared" si="35"/>
        <v>83189.509254277684</v>
      </c>
      <c r="N174" s="1">
        <v>146</v>
      </c>
      <c r="O174" s="9">
        <f t="shared" si="36"/>
        <v>-2831.710279212868</v>
      </c>
      <c r="P174" s="9">
        <f t="shared" si="37"/>
        <v>-2326.9479385703326</v>
      </c>
      <c r="Q174" s="9">
        <f t="shared" si="38"/>
        <v>-504.76234064253578</v>
      </c>
      <c r="R174" s="9">
        <f t="shared" si="39"/>
        <v>87408.579286769411</v>
      </c>
    </row>
    <row r="175" spans="2:18" hidden="1" x14ac:dyDescent="0.25">
      <c r="B175" s="1">
        <v>147</v>
      </c>
      <c r="C175" s="9">
        <f t="shared" si="33"/>
        <v>-2075.5139090182888</v>
      </c>
      <c r="D175" s="9">
        <f t="shared" si="29"/>
        <v>-624.89708575868178</v>
      </c>
      <c r="E175" s="10">
        <f t="shared" si="30"/>
        <v>-1450.6168232596071</v>
      </c>
      <c r="F175" s="10">
        <f t="shared" si="26"/>
        <v>257262.53816039421</v>
      </c>
      <c r="H175" s="2">
        <v>147</v>
      </c>
      <c r="I175" s="10">
        <f t="shared" si="34"/>
        <v>-2657.3122784629313</v>
      </c>
      <c r="J175" s="9">
        <f t="shared" si="31"/>
        <v>-2258.6958799528506</v>
      </c>
      <c r="K175" s="9">
        <f t="shared" si="32"/>
        <v>-398.61639851008039</v>
      </c>
      <c r="L175" s="9">
        <f t="shared" si="35"/>
        <v>80930.813374324833</v>
      </c>
      <c r="N175" s="1">
        <v>147</v>
      </c>
      <c r="O175" s="9">
        <f t="shared" si="36"/>
        <v>-2831.710279212868</v>
      </c>
      <c r="P175" s="9">
        <f t="shared" si="37"/>
        <v>-2340.0370207247902</v>
      </c>
      <c r="Q175" s="9">
        <f t="shared" si="38"/>
        <v>-491.67325848807769</v>
      </c>
      <c r="R175" s="9">
        <f t="shared" si="39"/>
        <v>85068.54226604462</v>
      </c>
    </row>
    <row r="176" spans="2:18" hidden="1" x14ac:dyDescent="0.25">
      <c r="B176" s="1">
        <v>148</v>
      </c>
      <c r="C176" s="9">
        <f t="shared" si="33"/>
        <v>-2075.5139090182888</v>
      </c>
      <c r="D176" s="9">
        <f t="shared" si="29"/>
        <v>-628.41213186607433</v>
      </c>
      <c r="E176" s="10">
        <f t="shared" si="30"/>
        <v>-1447.1017771522145</v>
      </c>
      <c r="F176" s="10">
        <f t="shared" si="26"/>
        <v>256634.12602852815</v>
      </c>
      <c r="H176" s="2">
        <v>148</v>
      </c>
      <c r="I176" s="10">
        <f t="shared" si="34"/>
        <v>-2657.3122784629313</v>
      </c>
      <c r="J176" s="9">
        <f t="shared" si="31"/>
        <v>-2269.5187977109581</v>
      </c>
      <c r="K176" s="9">
        <f t="shared" si="32"/>
        <v>-387.79348075197294</v>
      </c>
      <c r="L176" s="9">
        <f t="shared" si="35"/>
        <v>78661.294576613873</v>
      </c>
      <c r="N176" s="1">
        <v>148</v>
      </c>
      <c r="O176" s="9">
        <f t="shared" si="36"/>
        <v>-2831.710279212868</v>
      </c>
      <c r="P176" s="9">
        <f t="shared" si="37"/>
        <v>-2353.1997289663673</v>
      </c>
      <c r="Q176" s="9">
        <f t="shared" si="38"/>
        <v>-478.51055024650071</v>
      </c>
      <c r="R176" s="9">
        <f t="shared" si="39"/>
        <v>82715.34253707825</v>
      </c>
    </row>
    <row r="177" spans="2:18" hidden="1" x14ac:dyDescent="0.25">
      <c r="B177" s="1">
        <v>149</v>
      </c>
      <c r="C177" s="9">
        <f t="shared" si="33"/>
        <v>-2075.5139090182888</v>
      </c>
      <c r="D177" s="9">
        <f t="shared" si="29"/>
        <v>-631.94695010782095</v>
      </c>
      <c r="E177" s="10">
        <f t="shared" si="30"/>
        <v>-1443.566958910468</v>
      </c>
      <c r="F177" s="10">
        <f t="shared" si="26"/>
        <v>256002.17907842033</v>
      </c>
      <c r="H177" s="2">
        <v>149</v>
      </c>
      <c r="I177" s="10">
        <f t="shared" si="34"/>
        <v>-2657.3122784629313</v>
      </c>
      <c r="J177" s="9">
        <f t="shared" si="31"/>
        <v>-2280.3935752833231</v>
      </c>
      <c r="K177" s="9">
        <f t="shared" si="32"/>
        <v>-376.91870317960797</v>
      </c>
      <c r="L177" s="9">
        <f t="shared" si="35"/>
        <v>76380.901001330552</v>
      </c>
      <c r="N177" s="1">
        <v>149</v>
      </c>
      <c r="O177" s="9">
        <f t="shared" si="36"/>
        <v>-2831.710279212868</v>
      </c>
      <c r="P177" s="9">
        <f t="shared" si="37"/>
        <v>-2366.4364774418032</v>
      </c>
      <c r="Q177" s="9">
        <f t="shared" si="38"/>
        <v>-465.27380177106488</v>
      </c>
      <c r="R177" s="9">
        <f t="shared" si="39"/>
        <v>80348.906059636443</v>
      </c>
    </row>
    <row r="178" spans="2:18" hidden="1" x14ac:dyDescent="0.25">
      <c r="B178" s="1">
        <v>150</v>
      </c>
      <c r="C178" s="9">
        <f t="shared" si="33"/>
        <v>-2075.5139090182888</v>
      </c>
      <c r="D178" s="9">
        <f t="shared" si="29"/>
        <v>-635.50165170217747</v>
      </c>
      <c r="E178" s="10">
        <f t="shared" si="30"/>
        <v>-1440.0122573161113</v>
      </c>
      <c r="F178" s="10">
        <f t="shared" si="26"/>
        <v>255366.67742671815</v>
      </c>
      <c r="H178" s="2">
        <v>150</v>
      </c>
      <c r="I178" s="10">
        <f t="shared" si="34"/>
        <v>-2657.3122784629313</v>
      </c>
      <c r="J178" s="9">
        <f t="shared" si="31"/>
        <v>-2291.3204611648889</v>
      </c>
      <c r="K178" s="9">
        <f t="shared" si="32"/>
        <v>-365.99181729804201</v>
      </c>
      <c r="L178" s="9">
        <f t="shared" si="35"/>
        <v>74089.580540165669</v>
      </c>
      <c r="N178" s="1">
        <v>150</v>
      </c>
      <c r="O178" s="9">
        <f t="shared" si="36"/>
        <v>-2831.710279212868</v>
      </c>
      <c r="P178" s="9">
        <f t="shared" si="37"/>
        <v>-2379.7476826274133</v>
      </c>
      <c r="Q178" s="9">
        <f t="shared" si="38"/>
        <v>-451.96259658545472</v>
      </c>
      <c r="R178" s="9">
        <f t="shared" si="39"/>
        <v>77969.158377009036</v>
      </c>
    </row>
    <row r="179" spans="2:18" hidden="1" x14ac:dyDescent="0.25">
      <c r="B179" s="1">
        <v>151</v>
      </c>
      <c r="C179" s="9">
        <f t="shared" si="33"/>
        <v>-2075.5139090182888</v>
      </c>
      <c r="D179" s="9">
        <f t="shared" si="29"/>
        <v>-639.07634849300223</v>
      </c>
      <c r="E179" s="10">
        <f t="shared" si="30"/>
        <v>-1436.4375605252865</v>
      </c>
      <c r="F179" s="10">
        <f t="shared" si="26"/>
        <v>254727.60107822515</v>
      </c>
      <c r="H179" s="2">
        <v>151</v>
      </c>
      <c r="I179" s="10">
        <f t="shared" si="34"/>
        <v>-2657.3122784629313</v>
      </c>
      <c r="J179" s="9">
        <f t="shared" si="31"/>
        <v>-2302.2997050413042</v>
      </c>
      <c r="K179" s="9">
        <f t="shared" si="32"/>
        <v>-355.01257342162694</v>
      </c>
      <c r="L179" s="9">
        <f t="shared" si="35"/>
        <v>71787.280835124358</v>
      </c>
      <c r="N179" s="1">
        <v>151</v>
      </c>
      <c r="O179" s="9">
        <f t="shared" si="36"/>
        <v>-2831.710279212868</v>
      </c>
      <c r="P179" s="9">
        <f t="shared" si="37"/>
        <v>-2393.1337633421927</v>
      </c>
      <c r="Q179" s="9">
        <f t="shared" si="38"/>
        <v>-438.57651587067545</v>
      </c>
      <c r="R179" s="9">
        <f t="shared" si="39"/>
        <v>75576.024613666843</v>
      </c>
    </row>
    <row r="180" spans="2:18" hidden="1" x14ac:dyDescent="0.25">
      <c r="B180" s="1">
        <v>152</v>
      </c>
      <c r="C180" s="9">
        <f t="shared" si="33"/>
        <v>-2075.5139090182888</v>
      </c>
      <c r="D180" s="9">
        <f t="shared" si="29"/>
        <v>-642.67115295327551</v>
      </c>
      <c r="E180" s="10">
        <f t="shared" si="30"/>
        <v>-1432.8427560650134</v>
      </c>
      <c r="F180" s="10">
        <f t="shared" si="26"/>
        <v>254084.92992527189</v>
      </c>
      <c r="H180" s="2">
        <v>152</v>
      </c>
      <c r="I180" s="10">
        <f t="shared" si="34"/>
        <v>-2657.3122784629313</v>
      </c>
      <c r="J180" s="9">
        <f t="shared" si="31"/>
        <v>-2313.3315577946273</v>
      </c>
      <c r="K180" s="9">
        <f t="shared" si="32"/>
        <v>-343.980720668304</v>
      </c>
      <c r="L180" s="9">
        <f t="shared" si="35"/>
        <v>69473.949277329724</v>
      </c>
      <c r="N180" s="1">
        <v>152</v>
      </c>
      <c r="O180" s="9">
        <f t="shared" si="36"/>
        <v>-2831.710279212868</v>
      </c>
      <c r="P180" s="9">
        <f t="shared" si="37"/>
        <v>-2406.5951407609923</v>
      </c>
      <c r="Q180" s="9">
        <f t="shared" si="38"/>
        <v>-425.11513845187574</v>
      </c>
      <c r="R180" s="9">
        <f t="shared" si="39"/>
        <v>73169.429472905846</v>
      </c>
    </row>
    <row r="181" spans="2:18" hidden="1" x14ac:dyDescent="0.25">
      <c r="B181" s="1">
        <v>153</v>
      </c>
      <c r="C181" s="9">
        <f t="shared" si="33"/>
        <v>-2075.5139090182888</v>
      </c>
      <c r="D181" s="9">
        <f t="shared" si="29"/>
        <v>-646.28617818863768</v>
      </c>
      <c r="E181" s="10">
        <f t="shared" si="30"/>
        <v>-1429.2277308296509</v>
      </c>
      <c r="F181" s="10">
        <f t="shared" si="26"/>
        <v>253438.64374708326</v>
      </c>
      <c r="H181" s="2">
        <v>153</v>
      </c>
      <c r="I181" s="10">
        <f t="shared" si="34"/>
        <v>-2657.3122784629313</v>
      </c>
      <c r="J181" s="9">
        <f t="shared" si="31"/>
        <v>-2324.4162715090597</v>
      </c>
      <c r="K181" s="9">
        <f t="shared" si="32"/>
        <v>-332.89600695387134</v>
      </c>
      <c r="L181" s="9">
        <f t="shared" si="35"/>
        <v>67149.53300582066</v>
      </c>
      <c r="N181" s="1">
        <v>153</v>
      </c>
      <c r="O181" s="9">
        <f t="shared" si="36"/>
        <v>-2831.710279212868</v>
      </c>
      <c r="P181" s="9">
        <f t="shared" si="37"/>
        <v>-2420.1322384277732</v>
      </c>
      <c r="Q181" s="9">
        <f t="shared" si="38"/>
        <v>-411.57804078509508</v>
      </c>
      <c r="R181" s="9">
        <f t="shared" si="39"/>
        <v>70749.297234478072</v>
      </c>
    </row>
    <row r="182" spans="2:18" hidden="1" x14ac:dyDescent="0.25">
      <c r="B182" s="1">
        <v>154</v>
      </c>
      <c r="C182" s="9">
        <f t="shared" si="33"/>
        <v>-2075.5139090182888</v>
      </c>
      <c r="D182" s="9">
        <f t="shared" si="29"/>
        <v>-649.92153794094872</v>
      </c>
      <c r="E182" s="10">
        <f t="shared" si="30"/>
        <v>-1425.59237107734</v>
      </c>
      <c r="F182" s="10">
        <f t="shared" ref="F182:F245" si="40">F181+D182</f>
        <v>252788.72220914232</v>
      </c>
      <c r="H182" s="2">
        <v>154</v>
      </c>
      <c r="I182" s="10">
        <f t="shared" si="34"/>
        <v>-2657.3122784629313</v>
      </c>
      <c r="J182" s="9">
        <f t="shared" si="31"/>
        <v>-2335.5540994767071</v>
      </c>
      <c r="K182" s="9">
        <f t="shared" si="32"/>
        <v>-321.75817898622381</v>
      </c>
      <c r="L182" s="9">
        <f t="shared" si="35"/>
        <v>64813.978906343953</v>
      </c>
      <c r="N182" s="1">
        <v>154</v>
      </c>
      <c r="O182" s="9">
        <f t="shared" si="36"/>
        <v>-2831.710279212868</v>
      </c>
      <c r="P182" s="9">
        <f t="shared" si="37"/>
        <v>-2433.7454822689292</v>
      </c>
      <c r="Q182" s="9">
        <f t="shared" si="38"/>
        <v>-397.96479694393889</v>
      </c>
      <c r="R182" s="9">
        <f t="shared" si="39"/>
        <v>68315.55175220914</v>
      </c>
    </row>
    <row r="183" spans="2:18" hidden="1" x14ac:dyDescent="0.25">
      <c r="B183" s="1">
        <v>155</v>
      </c>
      <c r="C183" s="9">
        <f t="shared" si="33"/>
        <v>-2075.5139090182888</v>
      </c>
      <c r="D183" s="9">
        <f t="shared" si="29"/>
        <v>-653.57734659186656</v>
      </c>
      <c r="E183" s="10">
        <f t="shared" si="30"/>
        <v>-1421.9365624264224</v>
      </c>
      <c r="F183" s="10">
        <f t="shared" si="40"/>
        <v>252135.14486255046</v>
      </c>
      <c r="H183" s="2">
        <v>155</v>
      </c>
      <c r="I183" s="10">
        <f t="shared" si="34"/>
        <v>-2657.3122784629313</v>
      </c>
      <c r="J183" s="9">
        <f t="shared" si="31"/>
        <v>-2346.7452962033663</v>
      </c>
      <c r="K183" s="9">
        <f t="shared" si="32"/>
        <v>-310.56698225956461</v>
      </c>
      <c r="L183" s="9">
        <f t="shared" si="35"/>
        <v>62467.233610140589</v>
      </c>
      <c r="N183" s="1">
        <v>155</v>
      </c>
      <c r="O183" s="9">
        <f t="shared" si="36"/>
        <v>-2831.710279212868</v>
      </c>
      <c r="P183" s="9">
        <f t="shared" si="37"/>
        <v>-2447.4353006066922</v>
      </c>
      <c r="Q183" s="9">
        <f t="shared" si="38"/>
        <v>-384.27497860617621</v>
      </c>
      <c r="R183" s="9">
        <f t="shared" si="39"/>
        <v>65868.116451602444</v>
      </c>
    </row>
    <row r="184" spans="2:18" hidden="1" x14ac:dyDescent="0.25">
      <c r="B184" s="1">
        <v>156</v>
      </c>
      <c r="C184" s="9">
        <f t="shared" si="33"/>
        <v>-2075.5139090182888</v>
      </c>
      <c r="D184" s="9">
        <f t="shared" si="29"/>
        <v>-657.25371916644576</v>
      </c>
      <c r="E184" s="10">
        <f t="shared" si="30"/>
        <v>-1418.2601898518431</v>
      </c>
      <c r="F184" s="10">
        <f t="shared" si="40"/>
        <v>251477.89114338401</v>
      </c>
      <c r="H184" s="2">
        <v>156</v>
      </c>
      <c r="I184" s="10">
        <f t="shared" si="34"/>
        <v>-2657.3122784629313</v>
      </c>
      <c r="J184" s="9">
        <f t="shared" si="31"/>
        <v>-2357.9901174143411</v>
      </c>
      <c r="K184" s="9">
        <f t="shared" si="32"/>
        <v>-299.32216104859015</v>
      </c>
      <c r="L184" s="9">
        <f t="shared" si="35"/>
        <v>60109.243492726251</v>
      </c>
      <c r="N184" s="1">
        <v>156</v>
      </c>
      <c r="O184" s="9">
        <f t="shared" si="36"/>
        <v>-2831.710279212868</v>
      </c>
      <c r="P184" s="9">
        <f t="shared" si="37"/>
        <v>-2461.2021241726043</v>
      </c>
      <c r="Q184" s="9">
        <f t="shared" si="38"/>
        <v>-370.50815504026355</v>
      </c>
      <c r="R184" s="9">
        <f t="shared" si="39"/>
        <v>63406.91432742984</v>
      </c>
    </row>
    <row r="185" spans="2:18" hidden="1" x14ac:dyDescent="0.25">
      <c r="B185" s="1">
        <v>157</v>
      </c>
      <c r="C185" s="9">
        <f t="shared" si="33"/>
        <v>-2075.5139090182888</v>
      </c>
      <c r="D185" s="9">
        <f t="shared" si="29"/>
        <v>-660.95077133675704</v>
      </c>
      <c r="E185" s="10">
        <f t="shared" si="30"/>
        <v>-1414.5631376815318</v>
      </c>
      <c r="F185" s="10">
        <f t="shared" si="40"/>
        <v>250816.94037204725</v>
      </c>
      <c r="H185" s="2">
        <v>157</v>
      </c>
      <c r="I185" s="10">
        <f t="shared" si="34"/>
        <v>-2657.3122784629313</v>
      </c>
      <c r="J185" s="9">
        <f t="shared" si="31"/>
        <v>-2369.2888200602847</v>
      </c>
      <c r="K185" s="9">
        <f t="shared" si="32"/>
        <v>-288.02345840264644</v>
      </c>
      <c r="L185" s="9">
        <f t="shared" si="35"/>
        <v>57739.954672665968</v>
      </c>
      <c r="N185" s="1">
        <v>157</v>
      </c>
      <c r="O185" s="9">
        <f t="shared" si="36"/>
        <v>-2831.710279212868</v>
      </c>
      <c r="P185" s="9">
        <f t="shared" si="37"/>
        <v>-2475.0463861210756</v>
      </c>
      <c r="Q185" s="9">
        <f t="shared" si="38"/>
        <v>-356.6638930917926</v>
      </c>
      <c r="R185" s="9">
        <f t="shared" si="39"/>
        <v>60931.867941308767</v>
      </c>
    </row>
    <row r="186" spans="2:18" hidden="1" x14ac:dyDescent="0.25">
      <c r="B186" s="1">
        <v>158</v>
      </c>
      <c r="C186" s="9">
        <f t="shared" si="33"/>
        <v>-2075.5139090182888</v>
      </c>
      <c r="D186" s="9">
        <f t="shared" si="29"/>
        <v>-664.66861942552634</v>
      </c>
      <c r="E186" s="10">
        <f t="shared" si="30"/>
        <v>-1410.8452895927626</v>
      </c>
      <c r="F186" s="10">
        <f t="shared" si="40"/>
        <v>250152.27175262172</v>
      </c>
      <c r="H186" s="2">
        <v>158</v>
      </c>
      <c r="I186" s="10">
        <f t="shared" si="34"/>
        <v>-2657.3122784629313</v>
      </c>
      <c r="J186" s="9">
        <f t="shared" si="31"/>
        <v>-2380.6416623230734</v>
      </c>
      <c r="K186" s="9">
        <f t="shared" si="32"/>
        <v>-276.67061613985754</v>
      </c>
      <c r="L186" s="9">
        <f t="shared" si="35"/>
        <v>55359.313010342892</v>
      </c>
      <c r="N186" s="1">
        <v>158</v>
      </c>
      <c r="O186" s="9">
        <f t="shared" si="36"/>
        <v>-2831.710279212868</v>
      </c>
      <c r="P186" s="9">
        <f t="shared" si="37"/>
        <v>-2488.9685220430065</v>
      </c>
      <c r="Q186" s="9">
        <f t="shared" si="38"/>
        <v>-342.74175716986156</v>
      </c>
      <c r="R186" s="9">
        <f t="shared" si="39"/>
        <v>58442.899419265763</v>
      </c>
    </row>
    <row r="187" spans="2:18" hidden="1" x14ac:dyDescent="0.25">
      <c r="B187" s="1">
        <v>159</v>
      </c>
      <c r="C187" s="9">
        <f t="shared" si="33"/>
        <v>-2075.5139090182888</v>
      </c>
      <c r="D187" s="9">
        <f t="shared" si="29"/>
        <v>-668.40738040979477</v>
      </c>
      <c r="E187" s="10">
        <f t="shared" si="30"/>
        <v>-1407.1065286084938</v>
      </c>
      <c r="F187" s="10">
        <f t="shared" si="40"/>
        <v>249483.86437221192</v>
      </c>
      <c r="H187" s="2">
        <v>159</v>
      </c>
      <c r="I187" s="10">
        <f t="shared" si="34"/>
        <v>-2657.3122784629313</v>
      </c>
      <c r="J187" s="9">
        <f t="shared" si="31"/>
        <v>-2392.048903621705</v>
      </c>
      <c r="K187" s="9">
        <f t="shared" si="32"/>
        <v>-265.26337484122615</v>
      </c>
      <c r="L187" s="9">
        <f t="shared" si="35"/>
        <v>52967.264106721188</v>
      </c>
      <c r="N187" s="1">
        <v>159</v>
      </c>
      <c r="O187" s="9">
        <f t="shared" si="36"/>
        <v>-2831.710279212868</v>
      </c>
      <c r="P187" s="9">
        <f t="shared" si="37"/>
        <v>-2502.9689699794985</v>
      </c>
      <c r="Q187" s="9">
        <f t="shared" si="38"/>
        <v>-328.74130923336969</v>
      </c>
      <c r="R187" s="9">
        <f t="shared" si="39"/>
        <v>55939.930449286265</v>
      </c>
    </row>
    <row r="188" spans="2:18" hidden="1" x14ac:dyDescent="0.25">
      <c r="B188" s="1">
        <v>160</v>
      </c>
      <c r="C188" s="9">
        <f t="shared" si="33"/>
        <v>-2075.5139090182888</v>
      </c>
      <c r="D188" s="9">
        <f t="shared" si="29"/>
        <v>-672.16717192459987</v>
      </c>
      <c r="E188" s="10">
        <f t="shared" si="30"/>
        <v>-1403.3467370936889</v>
      </c>
      <c r="F188" s="10">
        <f t="shared" si="40"/>
        <v>248811.69720028731</v>
      </c>
      <c r="H188" s="2">
        <v>160</v>
      </c>
      <c r="I188" s="10">
        <f t="shared" si="34"/>
        <v>-2657.3122784629313</v>
      </c>
      <c r="J188" s="9">
        <f t="shared" si="31"/>
        <v>-2403.5108046182254</v>
      </c>
      <c r="K188" s="9">
        <f t="shared" si="32"/>
        <v>-253.8014738447055</v>
      </c>
      <c r="L188" s="9">
        <f t="shared" si="35"/>
        <v>50563.753302102959</v>
      </c>
      <c r="N188" s="1">
        <v>160</v>
      </c>
      <c r="O188" s="9">
        <f t="shared" si="36"/>
        <v>-2831.710279212868</v>
      </c>
      <c r="P188" s="9">
        <f t="shared" si="37"/>
        <v>-2517.0481704356334</v>
      </c>
      <c r="Q188" s="9">
        <f t="shared" si="38"/>
        <v>-314.66210877723501</v>
      </c>
      <c r="R188" s="9">
        <f t="shared" si="39"/>
        <v>53422.88227885063</v>
      </c>
    </row>
    <row r="189" spans="2:18" hidden="1" x14ac:dyDescent="0.25">
      <c r="B189" s="1">
        <v>161</v>
      </c>
      <c r="C189" s="9">
        <f t="shared" si="33"/>
        <v>-2075.5139090182888</v>
      </c>
      <c r="D189" s="9">
        <f t="shared" si="29"/>
        <v>-675.94811226667582</v>
      </c>
      <c r="E189" s="10">
        <f t="shared" si="30"/>
        <v>-1399.5657967516131</v>
      </c>
      <c r="F189" s="10">
        <f t="shared" si="40"/>
        <v>248135.74908802065</v>
      </c>
      <c r="H189" s="2">
        <v>161</v>
      </c>
      <c r="I189" s="10">
        <f t="shared" si="34"/>
        <v>-2657.3122784629313</v>
      </c>
      <c r="J189" s="9">
        <f t="shared" ref="J189:J208" si="41">PPMT($I$23/$I$25,H189,$I$24*$I$25,$I$26)</f>
        <v>-2415.0276272236879</v>
      </c>
      <c r="K189" s="9">
        <f t="shared" ref="K189:K208" si="42">IPMT($I$23/$I$25,H189,$I$24*$I$25,$I$26)</f>
        <v>-242.28465123924312</v>
      </c>
      <c r="L189" s="9">
        <f t="shared" si="35"/>
        <v>48148.725674879272</v>
      </c>
      <c r="N189" s="1">
        <v>161</v>
      </c>
      <c r="O189" s="9">
        <f t="shared" si="36"/>
        <v>-2831.710279212868</v>
      </c>
      <c r="P189" s="9">
        <f t="shared" si="37"/>
        <v>-2531.2065663943335</v>
      </c>
      <c r="Q189" s="9">
        <f t="shared" si="38"/>
        <v>-300.50371281853455</v>
      </c>
      <c r="R189" s="9">
        <f t="shared" si="39"/>
        <v>50891.675712456294</v>
      </c>
    </row>
    <row r="190" spans="2:18" hidden="1" x14ac:dyDescent="0.25">
      <c r="B190" s="1">
        <v>162</v>
      </c>
      <c r="C190" s="9">
        <f t="shared" si="33"/>
        <v>-2075.5139090182888</v>
      </c>
      <c r="D190" s="9">
        <f t="shared" si="29"/>
        <v>-679.75032039817597</v>
      </c>
      <c r="E190" s="10">
        <f t="shared" si="30"/>
        <v>-1395.7635886201126</v>
      </c>
      <c r="F190" s="10">
        <f t="shared" si="40"/>
        <v>247455.99876762246</v>
      </c>
      <c r="H190" s="2">
        <v>162</v>
      </c>
      <c r="I190" s="10">
        <f t="shared" si="34"/>
        <v>-2657.3122784629313</v>
      </c>
      <c r="J190" s="9">
        <f t="shared" si="41"/>
        <v>-2426.5996346041347</v>
      </c>
      <c r="K190" s="9">
        <f t="shared" si="42"/>
        <v>-230.71264385879635</v>
      </c>
      <c r="L190" s="9">
        <f t="shared" si="35"/>
        <v>45722.126040275136</v>
      </c>
      <c r="N190" s="1">
        <v>162</v>
      </c>
      <c r="O190" s="9">
        <f t="shared" si="36"/>
        <v>-2831.710279212868</v>
      </c>
      <c r="P190" s="9">
        <f t="shared" si="37"/>
        <v>-2545.444603330302</v>
      </c>
      <c r="Q190" s="9">
        <f t="shared" si="38"/>
        <v>-286.26567588256643</v>
      </c>
      <c r="R190" s="9">
        <f t="shared" si="39"/>
        <v>48346.231109125991</v>
      </c>
    </row>
    <row r="191" spans="2:18" hidden="1" x14ac:dyDescent="0.25">
      <c r="B191" s="1">
        <v>163</v>
      </c>
      <c r="C191" s="9">
        <f t="shared" si="33"/>
        <v>-2075.5139090182888</v>
      </c>
      <c r="D191" s="9">
        <f t="shared" si="29"/>
        <v>-683.57391595041565</v>
      </c>
      <c r="E191" s="10">
        <f t="shared" si="30"/>
        <v>-1391.9399930678733</v>
      </c>
      <c r="F191" s="10">
        <f t="shared" si="40"/>
        <v>246772.42485167203</v>
      </c>
      <c r="H191" s="2">
        <v>163</v>
      </c>
      <c r="I191" s="10">
        <f t="shared" ref="I191:I208" si="43">PMT($I$23/$I$25,$I$24*$I$25,$I$26,0)</f>
        <v>-2657.3122784629313</v>
      </c>
      <c r="J191" s="9">
        <f t="shared" si="41"/>
        <v>-2438.2270911866131</v>
      </c>
      <c r="K191" s="9">
        <f t="shared" si="42"/>
        <v>-219.08518727631821</v>
      </c>
      <c r="L191" s="9">
        <f t="shared" si="35"/>
        <v>43283.898949088521</v>
      </c>
      <c r="N191" s="1">
        <v>163</v>
      </c>
      <c r="O191" s="9">
        <f t="shared" ref="O191:O208" si="44">PMT($O$23/$O$25,$O$24*$O$25,$O$26,0)</f>
        <v>-2831.710279212868</v>
      </c>
      <c r="P191" s="9">
        <f t="shared" ref="P191:P208" si="45">PPMT($O$23/$O$25,N191,$O$24*$O$25,$O$26)</f>
        <v>-2559.7627292240345</v>
      </c>
      <c r="Q191" s="9">
        <f t="shared" ref="Q191:Q208" si="46">IPMT($O$23/$O$25,N191,$O$24*$O$25,$O$26)</f>
        <v>-271.94754998883343</v>
      </c>
      <c r="R191" s="9">
        <f t="shared" si="39"/>
        <v>45786.468379901955</v>
      </c>
    </row>
    <row r="192" spans="2:18" hidden="1" x14ac:dyDescent="0.25">
      <c r="B192" s="1">
        <v>164</v>
      </c>
      <c r="C192" s="9">
        <f t="shared" si="33"/>
        <v>-2075.5139090182888</v>
      </c>
      <c r="D192" s="9">
        <f t="shared" si="29"/>
        <v>-687.4190192276368</v>
      </c>
      <c r="E192" s="10">
        <f t="shared" si="30"/>
        <v>-1388.0948897906521</v>
      </c>
      <c r="F192" s="10">
        <f t="shared" si="40"/>
        <v>246085.00583244438</v>
      </c>
      <c r="H192" s="2">
        <v>164</v>
      </c>
      <c r="I192" s="10">
        <f t="shared" si="43"/>
        <v>-2657.3122784629313</v>
      </c>
      <c r="J192" s="9">
        <f t="shared" si="41"/>
        <v>-2449.9102626652157</v>
      </c>
      <c r="K192" s="9">
        <f t="shared" si="42"/>
        <v>-207.40201579771568</v>
      </c>
      <c r="L192" s="9">
        <f t="shared" si="35"/>
        <v>40833.988686423305</v>
      </c>
      <c r="N192" s="1">
        <v>164</v>
      </c>
      <c r="O192" s="9">
        <f t="shared" si="44"/>
        <v>-2831.710279212868</v>
      </c>
      <c r="P192" s="9">
        <f t="shared" si="45"/>
        <v>-2574.16139457592</v>
      </c>
      <c r="Q192" s="9">
        <f t="shared" si="46"/>
        <v>-257.54888463694829</v>
      </c>
      <c r="R192" s="9">
        <f t="shared" si="39"/>
        <v>43212.306985326039</v>
      </c>
    </row>
    <row r="193" spans="2:18" hidden="1" x14ac:dyDescent="0.25">
      <c r="B193" s="1">
        <v>165</v>
      </c>
      <c r="C193" s="9">
        <f t="shared" si="33"/>
        <v>-2075.5139090182888</v>
      </c>
      <c r="D193" s="9">
        <f t="shared" si="29"/>
        <v>-691.28575121079211</v>
      </c>
      <c r="E193" s="10">
        <f t="shared" si="30"/>
        <v>-1384.2281578074967</v>
      </c>
      <c r="F193" s="10">
        <f t="shared" si="40"/>
        <v>245393.72008123359</v>
      </c>
      <c r="H193" s="2">
        <v>165</v>
      </c>
      <c r="I193" s="10">
        <f t="shared" si="43"/>
        <v>-2657.3122784629313</v>
      </c>
      <c r="J193" s="9">
        <f t="shared" si="41"/>
        <v>-2461.6494160071529</v>
      </c>
      <c r="K193" s="9">
        <f t="shared" si="42"/>
        <v>-195.66286245577814</v>
      </c>
      <c r="L193" s="9">
        <f t="shared" si="35"/>
        <v>38372.339270416152</v>
      </c>
      <c r="N193" s="1">
        <v>165</v>
      </c>
      <c r="O193" s="9">
        <f t="shared" si="44"/>
        <v>-2831.710279212868</v>
      </c>
      <c r="P193" s="9">
        <f t="shared" si="45"/>
        <v>-2588.6410524204093</v>
      </c>
      <c r="Q193" s="9">
        <f t="shared" si="46"/>
        <v>-243.06922679245872</v>
      </c>
      <c r="R193" s="9">
        <f t="shared" si="39"/>
        <v>40623.665932905627</v>
      </c>
    </row>
    <row r="194" spans="2:18" hidden="1" x14ac:dyDescent="0.25">
      <c r="B194" s="1">
        <v>166</v>
      </c>
      <c r="C194" s="9">
        <f t="shared" si="33"/>
        <v>-2075.5139090182888</v>
      </c>
      <c r="D194" s="9">
        <f t="shared" si="29"/>
        <v>-695.17423356135282</v>
      </c>
      <c r="E194" s="10">
        <f t="shared" si="30"/>
        <v>-1380.339675456936</v>
      </c>
      <c r="F194" s="10">
        <f t="shared" si="40"/>
        <v>244698.54584767224</v>
      </c>
      <c r="H194" s="2">
        <v>166</v>
      </c>
      <c r="I194" s="10">
        <f t="shared" si="43"/>
        <v>-2657.3122784629313</v>
      </c>
      <c r="J194" s="9">
        <f t="shared" si="41"/>
        <v>-2473.444819458854</v>
      </c>
      <c r="K194" s="9">
        <f t="shared" si="42"/>
        <v>-183.8674590040772</v>
      </c>
      <c r="L194" s="9">
        <f t="shared" si="35"/>
        <v>35898.894450957298</v>
      </c>
      <c r="N194" s="1">
        <v>166</v>
      </c>
      <c r="O194" s="9">
        <f t="shared" si="44"/>
        <v>-2831.710279212868</v>
      </c>
      <c r="P194" s="9">
        <f t="shared" si="45"/>
        <v>-2603.2021583402743</v>
      </c>
      <c r="Q194" s="9">
        <f t="shared" si="46"/>
        <v>-228.50812087259393</v>
      </c>
      <c r="R194" s="9">
        <f t="shared" si="39"/>
        <v>38020.463774565353</v>
      </c>
    </row>
    <row r="195" spans="2:18" hidden="1" x14ac:dyDescent="0.25">
      <c r="B195" s="1">
        <v>167</v>
      </c>
      <c r="C195" s="9">
        <f t="shared" si="33"/>
        <v>-2075.5139090182888</v>
      </c>
      <c r="D195" s="9">
        <f t="shared" si="29"/>
        <v>-699.08458862513544</v>
      </c>
      <c r="E195" s="10">
        <f t="shared" si="30"/>
        <v>-1376.4293203931531</v>
      </c>
      <c r="F195" s="10">
        <f t="shared" si="40"/>
        <v>243999.46125904709</v>
      </c>
      <c r="H195" s="2">
        <v>167</v>
      </c>
      <c r="I195" s="10">
        <f t="shared" si="43"/>
        <v>-2657.3122784629313</v>
      </c>
      <c r="J195" s="9">
        <f t="shared" si="41"/>
        <v>-2485.2967425520942</v>
      </c>
      <c r="K195" s="9">
        <f t="shared" si="42"/>
        <v>-172.01553591083686</v>
      </c>
      <c r="L195" s="9">
        <f t="shared" si="35"/>
        <v>33413.597708405207</v>
      </c>
      <c r="N195" s="1">
        <v>167</v>
      </c>
      <c r="O195" s="9">
        <f t="shared" si="44"/>
        <v>-2831.710279212868</v>
      </c>
      <c r="P195" s="9">
        <f t="shared" si="45"/>
        <v>-2617.8451704809381</v>
      </c>
      <c r="Q195" s="9">
        <f t="shared" si="46"/>
        <v>-213.86510873192989</v>
      </c>
      <c r="R195" s="9">
        <f t="shared" si="39"/>
        <v>35402.618604084411</v>
      </c>
    </row>
    <row r="196" spans="2:18" hidden="1" x14ac:dyDescent="0.25">
      <c r="B196" s="1">
        <v>168</v>
      </c>
      <c r="C196" s="9">
        <f t="shared" si="33"/>
        <v>-2075.5139090182888</v>
      </c>
      <c r="D196" s="9">
        <f t="shared" si="29"/>
        <v>-703.01693943615192</v>
      </c>
      <c r="E196" s="10">
        <f t="shared" si="30"/>
        <v>-1372.4969695821369</v>
      </c>
      <c r="F196" s="10">
        <f t="shared" si="40"/>
        <v>243296.44431961095</v>
      </c>
      <c r="H196" s="2">
        <v>168</v>
      </c>
      <c r="I196" s="10">
        <f t="shared" si="43"/>
        <v>-2657.3122784629313</v>
      </c>
      <c r="J196" s="9">
        <f t="shared" si="41"/>
        <v>-2497.2054561101563</v>
      </c>
      <c r="K196" s="9">
        <f t="shared" si="42"/>
        <v>-160.10682235277474</v>
      </c>
      <c r="L196" s="9">
        <f t="shared" si="35"/>
        <v>30916.392252295049</v>
      </c>
      <c r="N196" s="1">
        <v>168</v>
      </c>
      <c r="O196" s="9">
        <f t="shared" si="44"/>
        <v>-2831.710279212868</v>
      </c>
      <c r="P196" s="9">
        <f t="shared" si="45"/>
        <v>-2632.5705495648936</v>
      </c>
      <c r="Q196" s="9">
        <f t="shared" si="46"/>
        <v>-199.1397296479746</v>
      </c>
      <c r="R196" s="9">
        <f t="shared" si="39"/>
        <v>32770.048054519517</v>
      </c>
    </row>
    <row r="197" spans="2:18" hidden="1" x14ac:dyDescent="0.25">
      <c r="B197" s="1">
        <v>169</v>
      </c>
      <c r="C197" s="9">
        <f t="shared" si="33"/>
        <v>-2075.5139090182888</v>
      </c>
      <c r="D197" s="9">
        <f t="shared" si="29"/>
        <v>-706.97140972048021</v>
      </c>
      <c r="E197" s="10">
        <f t="shared" si="30"/>
        <v>-1368.5424992978087</v>
      </c>
      <c r="F197" s="10">
        <f t="shared" si="40"/>
        <v>242589.47290989046</v>
      </c>
      <c r="H197" s="2">
        <v>169</v>
      </c>
      <c r="I197" s="10">
        <f t="shared" si="43"/>
        <v>-2657.3122784629313</v>
      </c>
      <c r="J197" s="9">
        <f t="shared" si="41"/>
        <v>-2509.1712322540175</v>
      </c>
      <c r="K197" s="9">
        <f t="shared" si="42"/>
        <v>-148.14104620891359</v>
      </c>
      <c r="L197" s="9">
        <f t="shared" si="35"/>
        <v>28407.22102004103</v>
      </c>
      <c r="N197" s="1">
        <v>169</v>
      </c>
      <c r="O197" s="9">
        <f t="shared" si="44"/>
        <v>-2831.710279212868</v>
      </c>
      <c r="P197" s="9">
        <f t="shared" si="45"/>
        <v>-2647.3787589061958</v>
      </c>
      <c r="Q197" s="9">
        <f t="shared" si="46"/>
        <v>-184.33152030667205</v>
      </c>
      <c r="R197" s="9">
        <f t="shared" si="39"/>
        <v>30122.669295613319</v>
      </c>
    </row>
    <row r="198" spans="2:18" hidden="1" x14ac:dyDescent="0.25">
      <c r="B198" s="1">
        <v>170</v>
      </c>
      <c r="C198" s="9">
        <f t="shared" si="33"/>
        <v>-2075.5139090182888</v>
      </c>
      <c r="D198" s="9">
        <f t="shared" si="29"/>
        <v>-710.94812390015784</v>
      </c>
      <c r="E198" s="10">
        <f t="shared" si="30"/>
        <v>-1364.5657851181309</v>
      </c>
      <c r="F198" s="10">
        <f t="shared" si="40"/>
        <v>241878.5247859903</v>
      </c>
      <c r="H198" s="2">
        <v>170</v>
      </c>
      <c r="I198" s="10">
        <f t="shared" si="43"/>
        <v>-2657.3122784629313</v>
      </c>
      <c r="J198" s="9">
        <f t="shared" si="41"/>
        <v>-2521.1943444085678</v>
      </c>
      <c r="K198" s="9">
        <f t="shared" si="42"/>
        <v>-136.1179340543631</v>
      </c>
      <c r="L198" s="9">
        <f t="shared" si="35"/>
        <v>25886.026675632464</v>
      </c>
      <c r="N198" s="1">
        <v>170</v>
      </c>
      <c r="O198" s="9">
        <f t="shared" si="44"/>
        <v>-2831.710279212868</v>
      </c>
      <c r="P198" s="9">
        <f t="shared" si="45"/>
        <v>-2662.2702644250435</v>
      </c>
      <c r="Q198" s="9">
        <f t="shared" si="46"/>
        <v>-169.44001478782471</v>
      </c>
      <c r="R198" s="9">
        <f t="shared" si="39"/>
        <v>27460.399031188277</v>
      </c>
    </row>
    <row r="199" spans="2:18" hidden="1" x14ac:dyDescent="0.25">
      <c r="B199" s="1">
        <v>171</v>
      </c>
      <c r="C199" s="9">
        <f t="shared" si="33"/>
        <v>-2075.5139090182888</v>
      </c>
      <c r="D199" s="9">
        <f t="shared" si="29"/>
        <v>-714.94720709709622</v>
      </c>
      <c r="E199" s="10">
        <f t="shared" si="30"/>
        <v>-1360.5667019211926</v>
      </c>
      <c r="F199" s="10">
        <f t="shared" si="40"/>
        <v>241163.57757889319</v>
      </c>
      <c r="H199" s="2">
        <v>171</v>
      </c>
      <c r="I199" s="10">
        <f t="shared" si="43"/>
        <v>-2657.3122784629313</v>
      </c>
      <c r="J199" s="9">
        <f t="shared" si="41"/>
        <v>-2533.2750673088594</v>
      </c>
      <c r="K199" s="9">
        <f t="shared" si="42"/>
        <v>-124.03721115407204</v>
      </c>
      <c r="L199" s="9">
        <f t="shared" si="35"/>
        <v>23352.751608323604</v>
      </c>
      <c r="N199" s="1">
        <v>171</v>
      </c>
      <c r="O199" s="9">
        <f t="shared" si="44"/>
        <v>-2831.710279212868</v>
      </c>
      <c r="P199" s="9">
        <f t="shared" si="45"/>
        <v>-2677.2455346624342</v>
      </c>
      <c r="Q199" s="9">
        <f t="shared" si="46"/>
        <v>-154.46474455043386</v>
      </c>
      <c r="R199" s="9">
        <f t="shared" si="39"/>
        <v>24783.153496525843</v>
      </c>
    </row>
    <row r="200" spans="2:18" hidden="1" x14ac:dyDescent="0.25">
      <c r="B200" s="1">
        <v>172</v>
      </c>
      <c r="C200" s="9">
        <f t="shared" si="33"/>
        <v>-2075.5139090182888</v>
      </c>
      <c r="D200" s="9">
        <f t="shared" si="29"/>
        <v>-718.96878513701756</v>
      </c>
      <c r="E200" s="10">
        <f t="shared" si="30"/>
        <v>-1356.5451238812714</v>
      </c>
      <c r="F200" s="10">
        <f t="shared" si="40"/>
        <v>240444.60879375617</v>
      </c>
      <c r="H200" s="2">
        <v>172</v>
      </c>
      <c r="I200" s="10">
        <f t="shared" si="43"/>
        <v>-2657.3122784629313</v>
      </c>
      <c r="J200" s="9">
        <f t="shared" si="41"/>
        <v>-2545.413677006381</v>
      </c>
      <c r="K200" s="9">
        <f t="shared" si="42"/>
        <v>-111.89860145655042</v>
      </c>
      <c r="L200" s="9">
        <f t="shared" si="35"/>
        <v>20807.337931317223</v>
      </c>
      <c r="N200" s="1">
        <v>172</v>
      </c>
      <c r="O200" s="9">
        <f t="shared" si="44"/>
        <v>-2831.710279212868</v>
      </c>
      <c r="P200" s="9">
        <f t="shared" si="45"/>
        <v>-2692.3050407949104</v>
      </c>
      <c r="Q200" s="9">
        <f t="shared" si="46"/>
        <v>-139.40523841795763</v>
      </c>
      <c r="R200" s="9">
        <f t="shared" si="39"/>
        <v>22090.848455730935</v>
      </c>
    </row>
    <row r="201" spans="2:18" hidden="1" x14ac:dyDescent="0.25">
      <c r="B201" s="1">
        <v>173</v>
      </c>
      <c r="C201" s="9">
        <f t="shared" si="33"/>
        <v>-2075.5139090182888</v>
      </c>
      <c r="D201" s="9">
        <f t="shared" si="29"/>
        <v>-723.01298455341316</v>
      </c>
      <c r="E201" s="10">
        <f t="shared" si="30"/>
        <v>-1352.5009244648757</v>
      </c>
      <c r="F201" s="10">
        <f t="shared" si="40"/>
        <v>239721.59580920276</v>
      </c>
      <c r="H201" s="2">
        <v>173</v>
      </c>
      <c r="I201" s="10">
        <f t="shared" si="43"/>
        <v>-2657.3122784629313</v>
      </c>
      <c r="J201" s="9">
        <f t="shared" si="41"/>
        <v>-2557.6104508753697</v>
      </c>
      <c r="K201" s="9">
        <f t="shared" si="42"/>
        <v>-99.701827587561525</v>
      </c>
      <c r="L201" s="9">
        <f t="shared" si="35"/>
        <v>18249.727480441852</v>
      </c>
      <c r="N201" s="1">
        <v>173</v>
      </c>
      <c r="O201" s="9">
        <f t="shared" si="44"/>
        <v>-2831.710279212868</v>
      </c>
      <c r="P201" s="9">
        <f t="shared" si="45"/>
        <v>-2707.4492566493818</v>
      </c>
      <c r="Q201" s="9">
        <f t="shared" si="46"/>
        <v>-124.26102256348629</v>
      </c>
      <c r="R201" s="9">
        <f t="shared" si="39"/>
        <v>19383.399199081552</v>
      </c>
    </row>
    <row r="202" spans="2:18" hidden="1" x14ac:dyDescent="0.25">
      <c r="B202" s="1">
        <v>174</v>
      </c>
      <c r="C202" s="9">
        <f t="shared" si="33"/>
        <v>-2075.5139090182888</v>
      </c>
      <c r="D202" s="9">
        <f t="shared" si="29"/>
        <v>-727.07993259152624</v>
      </c>
      <c r="E202" s="10">
        <f t="shared" si="30"/>
        <v>-1348.4339764267627</v>
      </c>
      <c r="F202" s="10">
        <f t="shared" si="40"/>
        <v>238994.51587661123</v>
      </c>
      <c r="H202" s="2">
        <v>174</v>
      </c>
      <c r="I202" s="10">
        <f t="shared" si="43"/>
        <v>-2657.3122784629313</v>
      </c>
      <c r="J202" s="9">
        <f t="shared" si="41"/>
        <v>-2569.8656676191476</v>
      </c>
      <c r="K202" s="9">
        <f t="shared" si="42"/>
        <v>-87.446610843783716</v>
      </c>
      <c r="L202" s="9">
        <f t="shared" si="35"/>
        <v>15679.861812822704</v>
      </c>
      <c r="N202" s="1">
        <v>174</v>
      </c>
      <c r="O202" s="9">
        <f t="shared" si="44"/>
        <v>-2831.710279212868</v>
      </c>
      <c r="P202" s="9">
        <f t="shared" si="45"/>
        <v>-2722.6786587180345</v>
      </c>
      <c r="Q202" s="9">
        <f t="shared" si="46"/>
        <v>-109.03162049483352</v>
      </c>
      <c r="R202" s="9">
        <f t="shared" si="39"/>
        <v>16660.720540363516</v>
      </c>
    </row>
    <row r="203" spans="2:18" hidden="1" x14ac:dyDescent="0.25">
      <c r="B203" s="1">
        <v>175</v>
      </c>
      <c r="C203" s="9">
        <f t="shared" si="33"/>
        <v>-2075.5139090182888</v>
      </c>
      <c r="D203" s="9">
        <f t="shared" si="29"/>
        <v>-731.1697572123536</v>
      </c>
      <c r="E203" s="10">
        <f t="shared" si="30"/>
        <v>-1344.3441518059351</v>
      </c>
      <c r="F203" s="10">
        <f t="shared" si="40"/>
        <v>238263.34611939886</v>
      </c>
      <c r="H203" s="2">
        <v>175</v>
      </c>
      <c r="I203" s="10">
        <f t="shared" si="43"/>
        <v>-2657.3122784629313</v>
      </c>
      <c r="J203" s="9">
        <f t="shared" si="41"/>
        <v>-2582.1796072764892</v>
      </c>
      <c r="K203" s="9">
        <f t="shared" si="42"/>
        <v>-75.132671186441954</v>
      </c>
      <c r="L203" s="9">
        <f t="shared" si="35"/>
        <v>13097.682205546214</v>
      </c>
      <c r="N203" s="1">
        <v>175</v>
      </c>
      <c r="O203" s="9">
        <f t="shared" si="44"/>
        <v>-2831.710279212868</v>
      </c>
      <c r="P203" s="9">
        <f t="shared" si="45"/>
        <v>-2737.9937261733239</v>
      </c>
      <c r="Q203" s="9">
        <f t="shared" si="46"/>
        <v>-93.716553039544578</v>
      </c>
      <c r="R203" s="9">
        <f t="shared" si="39"/>
        <v>13922.726814190191</v>
      </c>
    </row>
    <row r="204" spans="2:18" hidden="1" x14ac:dyDescent="0.25">
      <c r="B204" s="1">
        <v>176</v>
      </c>
      <c r="C204" s="9">
        <f t="shared" si="33"/>
        <v>-2075.5139090182888</v>
      </c>
      <c r="D204" s="9">
        <f t="shared" si="29"/>
        <v>-735.28258709667296</v>
      </c>
      <c r="E204" s="10">
        <f t="shared" si="30"/>
        <v>-1340.2313219216157</v>
      </c>
      <c r="F204" s="10">
        <f t="shared" si="40"/>
        <v>237528.06353230219</v>
      </c>
      <c r="H204" s="2">
        <v>176</v>
      </c>
      <c r="I204" s="10">
        <f t="shared" si="43"/>
        <v>-2657.3122784629313</v>
      </c>
      <c r="J204" s="9">
        <f t="shared" si="41"/>
        <v>-2594.5525512280224</v>
      </c>
      <c r="K204" s="9">
        <f t="shared" si="42"/>
        <v>-62.759727234908773</v>
      </c>
      <c r="L204" s="9">
        <f t="shared" si="35"/>
        <v>10503.129654318192</v>
      </c>
      <c r="N204" s="1">
        <v>176</v>
      </c>
      <c r="O204" s="9">
        <f t="shared" si="44"/>
        <v>-2831.710279212868</v>
      </c>
      <c r="P204" s="9">
        <f t="shared" si="45"/>
        <v>-2753.3949408830485</v>
      </c>
      <c r="Q204" s="9">
        <f t="shared" si="46"/>
        <v>-78.315338329819625</v>
      </c>
      <c r="R204" s="9">
        <f t="shared" si="39"/>
        <v>11169.331873307143</v>
      </c>
    </row>
    <row r="205" spans="2:18" hidden="1" x14ac:dyDescent="0.25">
      <c r="B205" s="1">
        <v>177</v>
      </c>
      <c r="C205" s="9">
        <f t="shared" si="33"/>
        <v>-2075.5139090182888</v>
      </c>
      <c r="D205" s="9">
        <f t="shared" si="29"/>
        <v>-739.4185516490918</v>
      </c>
      <c r="E205" s="10">
        <f t="shared" si="30"/>
        <v>-1336.095357369197</v>
      </c>
      <c r="F205" s="10">
        <f t="shared" si="40"/>
        <v>236788.6449806531</v>
      </c>
      <c r="H205" s="2">
        <v>177</v>
      </c>
      <c r="I205" s="10">
        <f t="shared" si="43"/>
        <v>-2657.3122784629313</v>
      </c>
      <c r="J205" s="9">
        <f t="shared" si="41"/>
        <v>-2606.9847822026563</v>
      </c>
      <c r="K205" s="9">
        <f t="shared" si="42"/>
        <v>-50.327496260274501</v>
      </c>
      <c r="L205" s="9">
        <f t="shared" si="35"/>
        <v>7896.1448721155357</v>
      </c>
      <c r="N205" s="1">
        <v>177</v>
      </c>
      <c r="O205" s="9">
        <f t="shared" si="44"/>
        <v>-2831.710279212868</v>
      </c>
      <c r="P205" s="9">
        <f t="shared" si="45"/>
        <v>-2768.8827874255157</v>
      </c>
      <c r="Q205" s="9">
        <f t="shared" si="46"/>
        <v>-62.827491787352479</v>
      </c>
      <c r="R205" s="9">
        <f t="shared" si="39"/>
        <v>8400.449085881628</v>
      </c>
    </row>
    <row r="206" spans="2:18" hidden="1" x14ac:dyDescent="0.25">
      <c r="B206" s="1">
        <v>178</v>
      </c>
      <c r="C206" s="9">
        <f t="shared" si="33"/>
        <v>-2075.5139090182888</v>
      </c>
      <c r="D206" s="9">
        <f t="shared" si="29"/>
        <v>-743.57778100211783</v>
      </c>
      <c r="E206" s="10">
        <f t="shared" si="30"/>
        <v>-1331.9361280161711</v>
      </c>
      <c r="F206" s="10">
        <f t="shared" si="40"/>
        <v>236045.06719965098</v>
      </c>
      <c r="H206" s="2">
        <v>178</v>
      </c>
      <c r="I206" s="10">
        <f t="shared" si="43"/>
        <v>-2657.3122784629313</v>
      </c>
      <c r="J206" s="9">
        <f t="shared" si="41"/>
        <v>-2619.4765842840447</v>
      </c>
      <c r="K206" s="9">
        <f t="shared" si="42"/>
        <v>-37.835694178886769</v>
      </c>
      <c r="L206" s="9">
        <f t="shared" si="35"/>
        <v>5276.6682878314914</v>
      </c>
      <c r="N206" s="1">
        <v>178</v>
      </c>
      <c r="O206" s="9">
        <f t="shared" si="44"/>
        <v>-2831.710279212868</v>
      </c>
      <c r="P206" s="9">
        <f t="shared" si="45"/>
        <v>-2784.4577531047844</v>
      </c>
      <c r="Q206" s="9">
        <f t="shared" si="46"/>
        <v>-47.252526108083948</v>
      </c>
      <c r="R206" s="9">
        <f t="shared" si="39"/>
        <v>5615.9913327768436</v>
      </c>
    </row>
    <row r="207" spans="2:18" hidden="1" x14ac:dyDescent="0.25">
      <c r="B207" s="1">
        <v>179</v>
      </c>
      <c r="C207" s="9">
        <f t="shared" si="33"/>
        <v>-2075.5139090182888</v>
      </c>
      <c r="D207" s="9">
        <f t="shared" si="29"/>
        <v>-747.76040602025466</v>
      </c>
      <c r="E207" s="10">
        <f t="shared" si="30"/>
        <v>-1327.753502998034</v>
      </c>
      <c r="F207" s="10">
        <f t="shared" si="40"/>
        <v>235297.30679363073</v>
      </c>
      <c r="H207" s="2">
        <v>179</v>
      </c>
      <c r="I207" s="10">
        <f t="shared" si="43"/>
        <v>-2657.3122784629313</v>
      </c>
      <c r="J207" s="9">
        <f t="shared" si="41"/>
        <v>-2632.028242917072</v>
      </c>
      <c r="K207" s="9">
        <f t="shared" si="42"/>
        <v>-25.284035545859055</v>
      </c>
      <c r="L207" s="9">
        <f t="shared" si="35"/>
        <v>2644.6400449144194</v>
      </c>
      <c r="N207" s="1">
        <v>179</v>
      </c>
      <c r="O207" s="9">
        <f t="shared" si="44"/>
        <v>-2831.710279212868</v>
      </c>
      <c r="P207" s="9">
        <f t="shared" si="45"/>
        <v>-2800.1203279659985</v>
      </c>
      <c r="Q207" s="9">
        <f t="shared" si="46"/>
        <v>-31.589951246869528</v>
      </c>
      <c r="R207" s="9">
        <f t="shared" si="39"/>
        <v>2815.8710048108451</v>
      </c>
    </row>
    <row r="208" spans="2:18" hidden="1" x14ac:dyDescent="0.25">
      <c r="B208" s="1">
        <v>180</v>
      </c>
      <c r="C208" s="9">
        <f t="shared" si="33"/>
        <v>-2075.5139090182888</v>
      </c>
      <c r="D208" s="9">
        <f t="shared" si="29"/>
        <v>-751.96655830411873</v>
      </c>
      <c r="E208" s="10">
        <f t="shared" si="30"/>
        <v>-1323.5473507141701</v>
      </c>
      <c r="F208" s="10">
        <f t="shared" si="40"/>
        <v>234545.34023532661</v>
      </c>
      <c r="H208" s="2">
        <v>180</v>
      </c>
      <c r="I208" s="10">
        <f t="shared" si="43"/>
        <v>-2657.3122784629313</v>
      </c>
      <c r="J208" s="9">
        <f t="shared" si="41"/>
        <v>-2644.6400449143835</v>
      </c>
      <c r="K208" s="9">
        <f t="shared" si="42"/>
        <v>-12.672233548548087</v>
      </c>
      <c r="L208" s="9">
        <f t="shared" si="35"/>
        <v>3.5925040720030665E-11</v>
      </c>
      <c r="N208" s="1">
        <v>180</v>
      </c>
      <c r="O208" s="9">
        <f t="shared" si="44"/>
        <v>-2831.710279212868</v>
      </c>
      <c r="P208" s="9">
        <f t="shared" si="45"/>
        <v>-2815.8710048108073</v>
      </c>
      <c r="Q208" s="9">
        <f t="shared" si="46"/>
        <v>-15.839274402060793</v>
      </c>
      <c r="R208" s="9">
        <f t="shared" si="39"/>
        <v>3.7744030123576522E-11</v>
      </c>
    </row>
    <row r="209" spans="2:18" hidden="1" x14ac:dyDescent="0.25">
      <c r="B209" s="1">
        <v>181</v>
      </c>
      <c r="C209" s="9">
        <f t="shared" si="33"/>
        <v>-2075.5139090182888</v>
      </c>
      <c r="D209" s="9">
        <f t="shared" si="29"/>
        <v>-756.19637019457934</v>
      </c>
      <c r="E209" s="10">
        <f t="shared" si="30"/>
        <v>-1319.3175388237094</v>
      </c>
      <c r="F209" s="10">
        <f t="shared" si="40"/>
        <v>233789.14386513203</v>
      </c>
      <c r="I209" s="10"/>
      <c r="J209" s="9"/>
      <c r="K209" s="9"/>
      <c r="L209" s="9"/>
      <c r="O209" s="9"/>
      <c r="P209" s="9"/>
      <c r="Q209" s="9"/>
      <c r="R209" s="9"/>
    </row>
    <row r="210" spans="2:18" hidden="1" x14ac:dyDescent="0.25">
      <c r="B210" s="1">
        <v>182</v>
      </c>
      <c r="C210" s="9">
        <f t="shared" si="33"/>
        <v>-2075.5139090182888</v>
      </c>
      <c r="D210" s="9">
        <f t="shared" si="29"/>
        <v>-760.44997477692402</v>
      </c>
      <c r="E210" s="10">
        <f t="shared" si="30"/>
        <v>-1315.0639342413647</v>
      </c>
      <c r="F210" s="10">
        <f t="shared" si="40"/>
        <v>233028.69389035512</v>
      </c>
      <c r="I210" s="10"/>
      <c r="J210" s="9"/>
      <c r="K210" s="9">
        <f>SUM(K29:K209)*-1</f>
        <v>158316.21012332762</v>
      </c>
      <c r="L210" s="9"/>
      <c r="O210" s="9"/>
      <c r="P210" s="9"/>
      <c r="Q210" s="9">
        <f>SUM(Q29:Q209)</f>
        <v>-189707.85025831641</v>
      </c>
      <c r="R210" s="9"/>
    </row>
    <row r="211" spans="2:18" hidden="1" x14ac:dyDescent="0.25">
      <c r="B211" s="1">
        <v>183</v>
      </c>
      <c r="C211" s="9">
        <f t="shared" si="33"/>
        <v>-2075.5139090182888</v>
      </c>
      <c r="D211" s="9">
        <f t="shared" si="29"/>
        <v>-764.72750588504414</v>
      </c>
      <c r="E211" s="10">
        <f t="shared" si="30"/>
        <v>-1310.7864031332447</v>
      </c>
      <c r="F211" s="10">
        <f t="shared" si="40"/>
        <v>232263.96638447008</v>
      </c>
      <c r="I211" s="10"/>
      <c r="J211" s="9"/>
      <c r="K211" s="9"/>
      <c r="L211" s="9"/>
      <c r="O211" s="9"/>
      <c r="P211" s="9"/>
      <c r="Q211" s="9"/>
      <c r="R211" s="9"/>
    </row>
    <row r="212" spans="2:18" hidden="1" x14ac:dyDescent="0.25">
      <c r="B212" s="1">
        <v>184</v>
      </c>
      <c r="C212" s="9">
        <f t="shared" si="33"/>
        <v>-2075.5139090182888</v>
      </c>
      <c r="D212" s="9">
        <f t="shared" si="29"/>
        <v>-769.02909810564756</v>
      </c>
      <c r="E212" s="10">
        <f t="shared" si="30"/>
        <v>-1306.4848109126415</v>
      </c>
      <c r="F212" s="10">
        <f t="shared" si="40"/>
        <v>231494.93728636444</v>
      </c>
      <c r="I212" s="10"/>
      <c r="J212" s="9"/>
      <c r="K212" s="9"/>
      <c r="L212" s="9"/>
      <c r="O212" s="9"/>
      <c r="P212" s="9"/>
      <c r="Q212" s="9"/>
      <c r="R212" s="9"/>
    </row>
    <row r="213" spans="2:18" hidden="1" x14ac:dyDescent="0.25">
      <c r="B213" s="1">
        <v>185</v>
      </c>
      <c r="C213" s="9">
        <f t="shared" si="33"/>
        <v>-2075.5139090182888</v>
      </c>
      <c r="D213" s="9">
        <f t="shared" si="29"/>
        <v>-773.3548867824918</v>
      </c>
      <c r="E213" s="10">
        <f t="shared" si="30"/>
        <v>-1302.159022235797</v>
      </c>
      <c r="F213" s="10">
        <f t="shared" si="40"/>
        <v>230721.58239958194</v>
      </c>
      <c r="I213" s="10"/>
      <c r="J213" s="9"/>
      <c r="K213" s="9"/>
      <c r="L213" s="9"/>
      <c r="O213" s="9"/>
      <c r="P213" s="9"/>
      <c r="Q213" s="9"/>
      <c r="R213" s="9"/>
    </row>
    <row r="214" spans="2:18" hidden="1" x14ac:dyDescent="0.25">
      <c r="B214" s="1">
        <v>186</v>
      </c>
      <c r="C214" s="9">
        <f t="shared" si="33"/>
        <v>-2075.5139090182888</v>
      </c>
      <c r="D214" s="9">
        <f t="shared" si="29"/>
        <v>-777.70500802064339</v>
      </c>
      <c r="E214" s="10">
        <f t="shared" si="30"/>
        <v>-1297.8089009976457</v>
      </c>
      <c r="F214" s="10">
        <f t="shared" si="40"/>
        <v>229943.87739156128</v>
      </c>
      <c r="I214" s="10"/>
      <c r="J214" s="9"/>
      <c r="K214" s="9"/>
      <c r="L214" s="9"/>
      <c r="O214" s="9"/>
      <c r="P214" s="9"/>
      <c r="Q214" s="9"/>
      <c r="R214" s="9"/>
    </row>
    <row r="215" spans="2:18" hidden="1" x14ac:dyDescent="0.25">
      <c r="B215" s="1">
        <v>187</v>
      </c>
      <c r="C215" s="9">
        <f t="shared" si="33"/>
        <v>-2075.5139090182888</v>
      </c>
      <c r="D215" s="9">
        <f t="shared" si="29"/>
        <v>-782.07959869075933</v>
      </c>
      <c r="E215" s="10">
        <f t="shared" si="30"/>
        <v>-1293.4343103275294</v>
      </c>
      <c r="F215" s="10">
        <f t="shared" si="40"/>
        <v>229161.79779287052</v>
      </c>
      <c r="I215" s="10"/>
      <c r="J215" s="9"/>
      <c r="K215" s="9"/>
      <c r="L215" s="9"/>
      <c r="O215" s="9"/>
      <c r="P215" s="9"/>
      <c r="Q215" s="9"/>
      <c r="R215" s="9"/>
    </row>
    <row r="216" spans="2:18" hidden="1" x14ac:dyDescent="0.25">
      <c r="B216" s="1">
        <v>188</v>
      </c>
      <c r="C216" s="9">
        <f t="shared" si="33"/>
        <v>-2075.5139090182888</v>
      </c>
      <c r="D216" s="9">
        <f t="shared" si="29"/>
        <v>-786.4787964333949</v>
      </c>
      <c r="E216" s="10">
        <f t="shared" si="30"/>
        <v>-1289.0351125848938</v>
      </c>
      <c r="F216" s="10">
        <f t="shared" si="40"/>
        <v>228375.31899643713</v>
      </c>
      <c r="I216" s="10"/>
      <c r="J216" s="9"/>
      <c r="K216" s="9"/>
      <c r="L216" s="9"/>
      <c r="O216" s="9"/>
      <c r="P216" s="9"/>
      <c r="Q216" s="9"/>
      <c r="R216" s="9"/>
    </row>
    <row r="217" spans="2:18" hidden="1" x14ac:dyDescent="0.25">
      <c r="B217" s="1">
        <v>189</v>
      </c>
      <c r="C217" s="9">
        <f t="shared" si="33"/>
        <v>-2075.5139090182888</v>
      </c>
      <c r="D217" s="9">
        <f t="shared" si="29"/>
        <v>-790.9027396633328</v>
      </c>
      <c r="E217" s="10">
        <f t="shared" si="30"/>
        <v>-1284.6111693549565</v>
      </c>
      <c r="F217" s="10">
        <f t="shared" si="40"/>
        <v>227584.41625677378</v>
      </c>
      <c r="I217" s="10"/>
      <c r="J217" s="9"/>
      <c r="K217" s="9"/>
      <c r="L217" s="9"/>
      <c r="O217" s="9"/>
      <c r="P217" s="9"/>
      <c r="Q217" s="9"/>
      <c r="R217" s="9"/>
    </row>
    <row r="218" spans="2:18" hidden="1" x14ac:dyDescent="0.25">
      <c r="B218" s="1">
        <v>190</v>
      </c>
      <c r="C218" s="9">
        <f t="shared" si="33"/>
        <v>-2075.5139090182888</v>
      </c>
      <c r="D218" s="9">
        <f t="shared" si="29"/>
        <v>-795.35156757393906</v>
      </c>
      <c r="E218" s="10">
        <f t="shared" si="30"/>
        <v>-1280.1623414443497</v>
      </c>
      <c r="F218" s="10">
        <f t="shared" si="40"/>
        <v>226789.06468919985</v>
      </c>
      <c r="I218" s="10"/>
      <c r="J218" s="9"/>
      <c r="K218" s="9"/>
      <c r="L218" s="9"/>
      <c r="O218" s="9"/>
      <c r="P218" s="9"/>
      <c r="Q218" s="9"/>
      <c r="R218" s="9"/>
    </row>
    <row r="219" spans="2:18" hidden="1" x14ac:dyDescent="0.25">
      <c r="B219" s="1">
        <v>191</v>
      </c>
      <c r="C219" s="9">
        <f t="shared" si="33"/>
        <v>-2075.5139090182888</v>
      </c>
      <c r="D219" s="9">
        <f t="shared" si="29"/>
        <v>-799.82542014154239</v>
      </c>
      <c r="E219" s="10">
        <f t="shared" si="30"/>
        <v>-1275.6884888767463</v>
      </c>
      <c r="F219" s="10">
        <f t="shared" si="40"/>
        <v>225989.23926905831</v>
      </c>
      <c r="I219" s="10"/>
      <c r="J219" s="9"/>
      <c r="K219" s="9"/>
      <c r="L219" s="9"/>
      <c r="O219" s="9"/>
      <c r="P219" s="9"/>
      <c r="Q219" s="9"/>
      <c r="R219" s="9"/>
    </row>
    <row r="220" spans="2:18" hidden="1" x14ac:dyDescent="0.25">
      <c r="B220" s="1">
        <v>192</v>
      </c>
      <c r="C220" s="9">
        <f t="shared" si="33"/>
        <v>-2075.5139090182888</v>
      </c>
      <c r="D220" s="9">
        <f t="shared" si="29"/>
        <v>-804.32443812983865</v>
      </c>
      <c r="E220" s="10">
        <f t="shared" si="30"/>
        <v>-1271.1894708884502</v>
      </c>
      <c r="F220" s="10">
        <f t="shared" si="40"/>
        <v>225184.91483092846</v>
      </c>
      <c r="I220" s="10"/>
      <c r="J220" s="9"/>
      <c r="K220" s="9"/>
      <c r="L220" s="9"/>
      <c r="O220" s="9"/>
      <c r="P220" s="9"/>
      <c r="Q220" s="9"/>
      <c r="R220" s="9"/>
    </row>
    <row r="221" spans="2:18" hidden="1" x14ac:dyDescent="0.25">
      <c r="B221" s="1">
        <v>193</v>
      </c>
      <c r="C221" s="9">
        <f t="shared" si="33"/>
        <v>-2075.5139090182888</v>
      </c>
      <c r="D221" s="9">
        <f t="shared" ref="D221:D284" si="47">PPMT($C$23/$C$25,B221,$C$24*$C$25,$C$26)</f>
        <v>-808.848763094319</v>
      </c>
      <c r="E221" s="10">
        <f t="shared" ref="E221:E284" si="48">IPMT($C$23/$C$25,B221,$C$24*$C$25,$C$26)</f>
        <v>-1266.6651459239697</v>
      </c>
      <c r="F221" s="10">
        <f t="shared" si="40"/>
        <v>224376.06606783415</v>
      </c>
      <c r="I221" s="10"/>
      <c r="J221" s="9"/>
      <c r="K221" s="9"/>
      <c r="L221" s="9"/>
      <c r="O221" s="9"/>
      <c r="P221" s="9"/>
      <c r="Q221" s="9"/>
      <c r="R221" s="9"/>
    </row>
    <row r="222" spans="2:18" hidden="1" x14ac:dyDescent="0.25">
      <c r="B222" s="1">
        <v>194</v>
      </c>
      <c r="C222" s="9">
        <f t="shared" si="33"/>
        <v>-2075.5139090182888</v>
      </c>
      <c r="D222" s="9">
        <f t="shared" si="47"/>
        <v>-813.39853738672446</v>
      </c>
      <c r="E222" s="10">
        <f t="shared" si="48"/>
        <v>-1262.1153716315644</v>
      </c>
      <c r="F222" s="10">
        <f t="shared" si="40"/>
        <v>223562.66753044742</v>
      </c>
      <c r="I222" s="10"/>
      <c r="J222" s="9"/>
      <c r="K222" s="9"/>
      <c r="L222" s="9"/>
      <c r="O222" s="9"/>
      <c r="P222" s="9"/>
      <c r="Q222" s="9"/>
      <c r="R222" s="9"/>
    </row>
    <row r="223" spans="2:18" hidden="1" x14ac:dyDescent="0.25">
      <c r="B223" s="1">
        <v>195</v>
      </c>
      <c r="C223" s="9">
        <f t="shared" ref="C223:C286" si="49">PMT($C$23/$C$25,$C$24*$C$25,$C$26,0)</f>
        <v>-2075.5139090182888</v>
      </c>
      <c r="D223" s="9">
        <f t="shared" si="47"/>
        <v>-817.97390415952486</v>
      </c>
      <c r="E223" s="10">
        <f t="shared" si="48"/>
        <v>-1257.5400048587642</v>
      </c>
      <c r="F223" s="10">
        <f t="shared" si="40"/>
        <v>222744.69362628789</v>
      </c>
      <c r="I223" s="10"/>
      <c r="J223" s="9"/>
      <c r="K223" s="9"/>
      <c r="L223" s="9"/>
      <c r="O223" s="9"/>
      <c r="P223" s="9"/>
      <c r="Q223" s="9"/>
      <c r="R223" s="9"/>
    </row>
    <row r="224" spans="2:18" hidden="1" x14ac:dyDescent="0.25">
      <c r="B224" s="1">
        <v>196</v>
      </c>
      <c r="C224" s="9">
        <f t="shared" si="49"/>
        <v>-2075.5139090182888</v>
      </c>
      <c r="D224" s="9">
        <f t="shared" si="47"/>
        <v>-822.57500737042221</v>
      </c>
      <c r="E224" s="10">
        <f t="shared" si="48"/>
        <v>-1252.9389016478667</v>
      </c>
      <c r="F224" s="10">
        <f t="shared" si="40"/>
        <v>221922.11861891748</v>
      </c>
      <c r="I224" s="10"/>
      <c r="J224" s="9"/>
      <c r="K224" s="9"/>
      <c r="L224" s="9"/>
      <c r="O224" s="9"/>
      <c r="P224" s="9"/>
      <c r="Q224" s="9"/>
      <c r="R224" s="9"/>
    </row>
    <row r="225" spans="2:18" hidden="1" x14ac:dyDescent="0.25">
      <c r="B225" s="1">
        <v>197</v>
      </c>
      <c r="C225" s="9">
        <f t="shared" si="49"/>
        <v>-2075.5139090182888</v>
      </c>
      <c r="D225" s="9">
        <f t="shared" si="47"/>
        <v>-827.20199178688074</v>
      </c>
      <c r="E225" s="10">
        <f t="shared" si="48"/>
        <v>-1248.311917231408</v>
      </c>
      <c r="F225" s="10">
        <f t="shared" si="40"/>
        <v>221094.91662713059</v>
      </c>
      <c r="I225" s="10"/>
      <c r="J225" s="9"/>
      <c r="K225" s="9"/>
      <c r="L225" s="9"/>
      <c r="O225" s="9"/>
      <c r="P225" s="9"/>
      <c r="Q225" s="9"/>
      <c r="R225" s="9"/>
    </row>
    <row r="226" spans="2:18" hidden="1" x14ac:dyDescent="0.25">
      <c r="B226" s="1">
        <v>198</v>
      </c>
      <c r="C226" s="9">
        <f t="shared" si="49"/>
        <v>-2075.5139090182888</v>
      </c>
      <c r="D226" s="9">
        <f t="shared" si="47"/>
        <v>-831.85500299068201</v>
      </c>
      <c r="E226" s="10">
        <f t="shared" si="48"/>
        <v>-1243.6589060276071</v>
      </c>
      <c r="F226" s="10">
        <f t="shared" si="40"/>
        <v>220263.0616241399</v>
      </c>
      <c r="I226" s="10"/>
      <c r="J226" s="9"/>
      <c r="K226" s="9"/>
      <c r="L226" s="9"/>
      <c r="O226" s="9"/>
      <c r="P226" s="9"/>
      <c r="Q226" s="9"/>
      <c r="R226" s="9"/>
    </row>
    <row r="227" spans="2:18" hidden="1" x14ac:dyDescent="0.25">
      <c r="B227" s="1">
        <v>199</v>
      </c>
      <c r="C227" s="9">
        <f t="shared" si="49"/>
        <v>-2075.5139090182888</v>
      </c>
      <c r="D227" s="9">
        <f t="shared" si="47"/>
        <v>-836.53418738250446</v>
      </c>
      <c r="E227" s="10">
        <f t="shared" si="48"/>
        <v>-1238.979721635784</v>
      </c>
      <c r="F227" s="10">
        <f t="shared" si="40"/>
        <v>219426.5274367574</v>
      </c>
      <c r="I227" s="10"/>
      <c r="J227" s="9"/>
      <c r="K227" s="9"/>
      <c r="L227" s="9"/>
      <c r="O227" s="9"/>
      <c r="P227" s="9"/>
      <c r="Q227" s="9"/>
      <c r="R227" s="9"/>
    </row>
    <row r="228" spans="2:18" hidden="1" x14ac:dyDescent="0.25">
      <c r="B228" s="1">
        <v>200</v>
      </c>
      <c r="C228" s="9">
        <f t="shared" si="49"/>
        <v>-2075.5139090182888</v>
      </c>
      <c r="D228" s="9">
        <f t="shared" si="47"/>
        <v>-841.23969218653122</v>
      </c>
      <c r="E228" s="10">
        <f t="shared" si="48"/>
        <v>-1234.2742168317573</v>
      </c>
      <c r="F228" s="10">
        <f t="shared" si="40"/>
        <v>218585.28774457087</v>
      </c>
      <c r="I228" s="10"/>
      <c r="J228" s="9"/>
      <c r="K228" s="9"/>
      <c r="L228" s="9"/>
      <c r="O228" s="9"/>
      <c r="P228" s="9"/>
      <c r="Q228" s="9"/>
      <c r="R228" s="9"/>
    </row>
    <row r="229" spans="2:18" hidden="1" x14ac:dyDescent="0.25">
      <c r="B229" s="1">
        <v>201</v>
      </c>
      <c r="C229" s="9">
        <f t="shared" si="49"/>
        <v>-2075.5139090182888</v>
      </c>
      <c r="D229" s="9">
        <f t="shared" si="47"/>
        <v>-845.97166545508048</v>
      </c>
      <c r="E229" s="10">
        <f t="shared" si="48"/>
        <v>-1229.5422435632081</v>
      </c>
      <c r="F229" s="10">
        <f t="shared" si="40"/>
        <v>217739.31607911579</v>
      </c>
      <c r="I229" s="10"/>
      <c r="J229" s="9"/>
      <c r="K229" s="9"/>
      <c r="L229" s="9"/>
      <c r="O229" s="9"/>
      <c r="P229" s="9"/>
      <c r="Q229" s="9"/>
      <c r="R229" s="9"/>
    </row>
    <row r="230" spans="2:18" hidden="1" x14ac:dyDescent="0.25">
      <c r="B230" s="1">
        <v>202</v>
      </c>
      <c r="C230" s="9">
        <f t="shared" si="49"/>
        <v>-2075.5139090182888</v>
      </c>
      <c r="D230" s="9">
        <f t="shared" si="47"/>
        <v>-850.73025607326508</v>
      </c>
      <c r="E230" s="10">
        <f t="shared" si="48"/>
        <v>-1224.7836529450237</v>
      </c>
      <c r="F230" s="10">
        <f t="shared" si="40"/>
        <v>216888.58582304252</v>
      </c>
      <c r="I230" s="10"/>
      <c r="J230" s="9"/>
      <c r="K230" s="9"/>
      <c r="L230" s="9"/>
      <c r="O230" s="9"/>
      <c r="P230" s="9"/>
      <c r="Q230" s="9"/>
      <c r="R230" s="9"/>
    </row>
    <row r="231" spans="2:18" hidden="1" x14ac:dyDescent="0.25">
      <c r="B231" s="1">
        <v>203</v>
      </c>
      <c r="C231" s="9">
        <f t="shared" si="49"/>
        <v>-2075.5139090182888</v>
      </c>
      <c r="D231" s="9">
        <f t="shared" si="47"/>
        <v>-855.51561376367738</v>
      </c>
      <c r="E231" s="10">
        <f t="shared" si="48"/>
        <v>-1219.9982952546113</v>
      </c>
      <c r="F231" s="10">
        <f t="shared" si="40"/>
        <v>216033.07020927884</v>
      </c>
      <c r="I231" s="10"/>
      <c r="J231" s="9"/>
      <c r="K231" s="9"/>
      <c r="L231" s="9"/>
      <c r="O231" s="9"/>
      <c r="P231" s="9"/>
      <c r="Q231" s="9"/>
      <c r="R231" s="9"/>
    </row>
    <row r="232" spans="2:18" hidden="1" x14ac:dyDescent="0.25">
      <c r="B232" s="1">
        <v>204</v>
      </c>
      <c r="C232" s="9">
        <f t="shared" si="49"/>
        <v>-2075.5139090182888</v>
      </c>
      <c r="D232" s="9">
        <f t="shared" si="47"/>
        <v>-860.32788909109797</v>
      </c>
      <c r="E232" s="10">
        <f t="shared" si="48"/>
        <v>-1215.1860199271907</v>
      </c>
      <c r="F232" s="10">
        <f t="shared" si="40"/>
        <v>215172.74232018774</v>
      </c>
      <c r="I232" s="10"/>
      <c r="J232" s="9"/>
      <c r="K232" s="9"/>
      <c r="L232" s="9"/>
      <c r="O232" s="9"/>
      <c r="P232" s="9"/>
      <c r="Q232" s="9"/>
      <c r="R232" s="9"/>
    </row>
    <row r="233" spans="2:18" hidden="1" x14ac:dyDescent="0.25">
      <c r="B233" s="1">
        <v>205</v>
      </c>
      <c r="C233" s="9">
        <f t="shared" si="49"/>
        <v>-2075.5139090182888</v>
      </c>
      <c r="D233" s="9">
        <f t="shared" si="47"/>
        <v>-865.16723346723541</v>
      </c>
      <c r="E233" s="10">
        <f t="shared" si="48"/>
        <v>-1210.3466755510531</v>
      </c>
      <c r="F233" s="10">
        <f t="shared" si="40"/>
        <v>214307.57508672049</v>
      </c>
      <c r="I233" s="10"/>
      <c r="J233" s="9"/>
      <c r="K233" s="9"/>
      <c r="L233" s="9"/>
      <c r="O233" s="9"/>
      <c r="P233" s="9"/>
      <c r="Q233" s="9"/>
      <c r="R233" s="9"/>
    </row>
    <row r="234" spans="2:18" hidden="1" x14ac:dyDescent="0.25">
      <c r="B234" s="1">
        <v>206</v>
      </c>
      <c r="C234" s="9">
        <f t="shared" si="49"/>
        <v>-2075.5139090182888</v>
      </c>
      <c r="D234" s="9">
        <f t="shared" si="47"/>
        <v>-870.03379915548862</v>
      </c>
      <c r="E234" s="10">
        <f t="shared" si="48"/>
        <v>-1205.4801098628</v>
      </c>
      <c r="F234" s="10">
        <f t="shared" si="40"/>
        <v>213437.54128756499</v>
      </c>
      <c r="I234" s="10"/>
      <c r="J234" s="9"/>
      <c r="K234" s="9"/>
      <c r="L234" s="9"/>
      <c r="O234" s="9"/>
      <c r="P234" s="9"/>
      <c r="Q234" s="9"/>
      <c r="R234" s="9"/>
    </row>
    <row r="235" spans="2:18" hidden="1" x14ac:dyDescent="0.25">
      <c r="B235" s="1">
        <v>207</v>
      </c>
      <c r="C235" s="9">
        <f t="shared" si="49"/>
        <v>-2075.5139090182888</v>
      </c>
      <c r="D235" s="9">
        <f t="shared" si="47"/>
        <v>-874.9277392757383</v>
      </c>
      <c r="E235" s="10">
        <f t="shared" si="48"/>
        <v>-1200.5861697425505</v>
      </c>
      <c r="F235" s="10">
        <f t="shared" si="40"/>
        <v>212562.61354828926</v>
      </c>
      <c r="I235" s="10"/>
      <c r="J235" s="9"/>
      <c r="K235" s="9"/>
      <c r="L235" s="9"/>
      <c r="O235" s="9"/>
      <c r="P235" s="9"/>
      <c r="Q235" s="9"/>
      <c r="R235" s="9"/>
    </row>
    <row r="236" spans="2:18" hidden="1" x14ac:dyDescent="0.25">
      <c r="B236" s="1">
        <v>208</v>
      </c>
      <c r="C236" s="9">
        <f t="shared" si="49"/>
        <v>-2075.5139090182888</v>
      </c>
      <c r="D236" s="9">
        <f t="shared" si="47"/>
        <v>-879.84920780916434</v>
      </c>
      <c r="E236" s="10">
        <f t="shared" si="48"/>
        <v>-1195.6647012091244</v>
      </c>
      <c r="F236" s="10">
        <f t="shared" si="40"/>
        <v>211682.76434048009</v>
      </c>
      <c r="I236" s="10"/>
      <c r="J236" s="9"/>
      <c r="K236" s="9"/>
      <c r="L236" s="9"/>
      <c r="O236" s="9"/>
      <c r="P236" s="9"/>
      <c r="Q236" s="9"/>
      <c r="R236" s="9"/>
    </row>
    <row r="237" spans="2:18" hidden="1" x14ac:dyDescent="0.25">
      <c r="B237" s="1">
        <v>209</v>
      </c>
      <c r="C237" s="9">
        <f t="shared" si="49"/>
        <v>-2075.5139090182888</v>
      </c>
      <c r="D237" s="9">
        <f t="shared" si="47"/>
        <v>-884.79835960309094</v>
      </c>
      <c r="E237" s="10">
        <f t="shared" si="48"/>
        <v>-1190.715549415198</v>
      </c>
      <c r="F237" s="10">
        <f t="shared" si="40"/>
        <v>210797.96598087699</v>
      </c>
      <c r="I237" s="10"/>
      <c r="J237" s="9"/>
      <c r="K237" s="9"/>
      <c r="L237" s="9"/>
      <c r="O237" s="9"/>
      <c r="P237" s="9"/>
      <c r="Q237" s="9"/>
      <c r="R237" s="9"/>
    </row>
    <row r="238" spans="2:18" hidden="1" x14ac:dyDescent="0.25">
      <c r="B238" s="1">
        <v>210</v>
      </c>
      <c r="C238" s="9">
        <f t="shared" si="49"/>
        <v>-2075.5139090182888</v>
      </c>
      <c r="D238" s="9">
        <f t="shared" si="47"/>
        <v>-889.77535037585835</v>
      </c>
      <c r="E238" s="10">
        <f t="shared" si="48"/>
        <v>-1185.7385586424305</v>
      </c>
      <c r="F238" s="10">
        <f t="shared" si="40"/>
        <v>209908.19063050114</v>
      </c>
      <c r="I238" s="10"/>
      <c r="J238" s="9"/>
      <c r="K238" s="9"/>
      <c r="L238" s="9"/>
      <c r="O238" s="9"/>
      <c r="P238" s="9"/>
      <c r="Q238" s="9"/>
      <c r="R238" s="9"/>
    </row>
    <row r="239" spans="2:18" hidden="1" x14ac:dyDescent="0.25">
      <c r="B239" s="1">
        <v>211</v>
      </c>
      <c r="C239" s="9">
        <f t="shared" si="49"/>
        <v>-2075.5139090182888</v>
      </c>
      <c r="D239" s="9">
        <f t="shared" si="47"/>
        <v>-894.78033672172251</v>
      </c>
      <c r="E239" s="10">
        <f t="shared" si="48"/>
        <v>-1180.7335722965663</v>
      </c>
      <c r="F239" s="10">
        <f t="shared" si="40"/>
        <v>209013.41029377942</v>
      </c>
      <c r="I239" s="10"/>
      <c r="J239" s="9"/>
      <c r="K239" s="9"/>
      <c r="L239" s="9"/>
      <c r="O239" s="9"/>
      <c r="P239" s="9"/>
      <c r="Q239" s="9"/>
      <c r="R239" s="9"/>
    </row>
    <row r="240" spans="2:18" hidden="1" x14ac:dyDescent="0.25">
      <c r="B240" s="1">
        <v>212</v>
      </c>
      <c r="C240" s="9">
        <f t="shared" si="49"/>
        <v>-2075.5139090182888</v>
      </c>
      <c r="D240" s="9">
        <f t="shared" si="47"/>
        <v>-899.81347611578201</v>
      </c>
      <c r="E240" s="10">
        <f t="shared" si="48"/>
        <v>-1175.7004329025067</v>
      </c>
      <c r="F240" s="10">
        <f t="shared" si="40"/>
        <v>208113.59681766364</v>
      </c>
      <c r="I240" s="10"/>
      <c r="J240" s="9"/>
      <c r="K240" s="9"/>
      <c r="L240" s="9"/>
      <c r="O240" s="9"/>
      <c r="P240" s="9"/>
      <c r="Q240" s="9"/>
      <c r="R240" s="9"/>
    </row>
    <row r="241" spans="2:18" hidden="1" x14ac:dyDescent="0.25">
      <c r="B241" s="1">
        <v>213</v>
      </c>
      <c r="C241" s="9">
        <f t="shared" si="49"/>
        <v>-2075.5139090182888</v>
      </c>
      <c r="D241" s="9">
        <f t="shared" si="47"/>
        <v>-904.87492691893351</v>
      </c>
      <c r="E241" s="10">
        <f t="shared" si="48"/>
        <v>-1170.6389820993554</v>
      </c>
      <c r="F241" s="10">
        <f t="shared" si="40"/>
        <v>207208.72189074469</v>
      </c>
      <c r="I241" s="10"/>
      <c r="J241" s="9"/>
      <c r="K241" s="9"/>
      <c r="L241" s="9"/>
      <c r="O241" s="9"/>
      <c r="P241" s="9"/>
      <c r="Q241" s="9"/>
      <c r="R241" s="9"/>
    </row>
    <row r="242" spans="2:18" hidden="1" x14ac:dyDescent="0.25">
      <c r="B242" s="1">
        <v>214</v>
      </c>
      <c r="C242" s="9">
        <f t="shared" si="49"/>
        <v>-2075.5139090182888</v>
      </c>
      <c r="D242" s="9">
        <f t="shared" si="47"/>
        <v>-909.96484838285232</v>
      </c>
      <c r="E242" s="10">
        <f t="shared" si="48"/>
        <v>-1165.5490606354365</v>
      </c>
      <c r="F242" s="10">
        <f t="shared" si="40"/>
        <v>206298.75704236183</v>
      </c>
      <c r="I242" s="10"/>
      <c r="J242" s="9"/>
      <c r="K242" s="9"/>
      <c r="L242" s="9"/>
      <c r="O242" s="9"/>
      <c r="P242" s="9"/>
      <c r="Q242" s="9"/>
      <c r="R242" s="9"/>
    </row>
    <row r="243" spans="2:18" hidden="1" x14ac:dyDescent="0.25">
      <c r="B243" s="1">
        <v>215</v>
      </c>
      <c r="C243" s="9">
        <f t="shared" si="49"/>
        <v>-2075.5139090182888</v>
      </c>
      <c r="D243" s="9">
        <f t="shared" si="47"/>
        <v>-915.08340065500602</v>
      </c>
      <c r="E243" s="10">
        <f t="shared" si="48"/>
        <v>-1160.4305083632828</v>
      </c>
      <c r="F243" s="10">
        <f t="shared" si="40"/>
        <v>205383.67364170682</v>
      </c>
      <c r="I243" s="10"/>
      <c r="J243" s="9"/>
      <c r="K243" s="9"/>
      <c r="L243" s="9"/>
      <c r="O243" s="9"/>
      <c r="P243" s="9"/>
      <c r="Q243" s="9"/>
      <c r="R243" s="9"/>
    </row>
    <row r="244" spans="2:18" hidden="1" x14ac:dyDescent="0.25">
      <c r="B244" s="1">
        <v>216</v>
      </c>
      <c r="C244" s="9">
        <f t="shared" si="49"/>
        <v>-2075.5139090182888</v>
      </c>
      <c r="D244" s="9">
        <f t="shared" si="47"/>
        <v>-920.2307447836904</v>
      </c>
      <c r="E244" s="10">
        <f t="shared" si="48"/>
        <v>-1155.2831642345984</v>
      </c>
      <c r="F244" s="10">
        <f t="shared" si="40"/>
        <v>204463.44289692314</v>
      </c>
      <c r="I244" s="10"/>
      <c r="J244" s="9"/>
      <c r="K244" s="9"/>
      <c r="L244" s="9"/>
      <c r="O244" s="9"/>
      <c r="P244" s="9"/>
      <c r="Q244" s="9"/>
      <c r="R244" s="9"/>
    </row>
    <row r="245" spans="2:18" hidden="1" x14ac:dyDescent="0.25">
      <c r="B245" s="1">
        <v>217</v>
      </c>
      <c r="C245" s="9">
        <f t="shared" si="49"/>
        <v>-2075.5139090182888</v>
      </c>
      <c r="D245" s="9">
        <f t="shared" si="47"/>
        <v>-925.40704272309858</v>
      </c>
      <c r="E245" s="10">
        <f t="shared" si="48"/>
        <v>-1150.1068662951902</v>
      </c>
      <c r="F245" s="10">
        <f t="shared" si="40"/>
        <v>203538.03585420005</v>
      </c>
      <c r="I245" s="10"/>
      <c r="J245" s="9"/>
      <c r="K245" s="9"/>
      <c r="L245" s="9"/>
      <c r="O245" s="9"/>
      <c r="P245" s="9"/>
      <c r="Q245" s="9"/>
      <c r="R245" s="9"/>
    </row>
    <row r="246" spans="2:18" hidden="1" x14ac:dyDescent="0.25">
      <c r="B246" s="1">
        <v>218</v>
      </c>
      <c r="C246" s="9">
        <f t="shared" si="49"/>
        <v>-2075.5139090182888</v>
      </c>
      <c r="D246" s="9">
        <f t="shared" si="47"/>
        <v>-930.61245733841599</v>
      </c>
      <c r="E246" s="10">
        <f t="shared" si="48"/>
        <v>-1144.9014516798727</v>
      </c>
      <c r="F246" s="10">
        <f t="shared" ref="F246:F309" si="50">F245+D246</f>
        <v>202607.42339686162</v>
      </c>
      <c r="I246" s="10"/>
      <c r="J246" s="9"/>
      <c r="K246" s="9"/>
      <c r="L246" s="9"/>
      <c r="O246" s="9"/>
      <c r="P246" s="9"/>
      <c r="Q246" s="9"/>
      <c r="R246" s="9"/>
    </row>
    <row r="247" spans="2:18" hidden="1" x14ac:dyDescent="0.25">
      <c r="B247" s="1">
        <v>219</v>
      </c>
      <c r="C247" s="9">
        <f t="shared" si="49"/>
        <v>-2075.5139090182888</v>
      </c>
      <c r="D247" s="9">
        <f t="shared" si="47"/>
        <v>-935.84715241094466</v>
      </c>
      <c r="E247" s="10">
        <f t="shared" si="48"/>
        <v>-1139.666756607344</v>
      </c>
      <c r="F247" s="10">
        <f t="shared" si="50"/>
        <v>201671.57624445067</v>
      </c>
      <c r="I247" s="10"/>
      <c r="J247" s="9"/>
      <c r="K247" s="9"/>
      <c r="L247" s="9"/>
      <c r="O247" s="9"/>
      <c r="P247" s="9"/>
      <c r="Q247" s="9"/>
      <c r="R247" s="9"/>
    </row>
    <row r="248" spans="2:18" hidden="1" x14ac:dyDescent="0.25">
      <c r="B248" s="1">
        <v>220</v>
      </c>
      <c r="C248" s="9">
        <f t="shared" si="49"/>
        <v>-2075.5139090182888</v>
      </c>
      <c r="D248" s="9">
        <f t="shared" si="47"/>
        <v>-941.11129264325609</v>
      </c>
      <c r="E248" s="10">
        <f t="shared" si="48"/>
        <v>-1134.4026163750325</v>
      </c>
      <c r="F248" s="10">
        <f t="shared" si="50"/>
        <v>200730.4649518074</v>
      </c>
      <c r="I248" s="10"/>
      <c r="J248" s="9"/>
      <c r="K248" s="9"/>
      <c r="L248" s="9"/>
      <c r="O248" s="9"/>
      <c r="P248" s="9"/>
      <c r="Q248" s="9"/>
      <c r="R248" s="9"/>
    </row>
    <row r="249" spans="2:18" hidden="1" x14ac:dyDescent="0.25">
      <c r="B249" s="1">
        <v>221</v>
      </c>
      <c r="C249" s="9">
        <f t="shared" si="49"/>
        <v>-2075.5139090182888</v>
      </c>
      <c r="D249" s="9">
        <f t="shared" si="47"/>
        <v>-946.40504366437449</v>
      </c>
      <c r="E249" s="10">
        <f t="shared" si="48"/>
        <v>-1129.1088653539141</v>
      </c>
      <c r="F249" s="10">
        <f t="shared" si="50"/>
        <v>199784.05990814301</v>
      </c>
      <c r="I249" s="10"/>
      <c r="J249" s="9"/>
      <c r="K249" s="9"/>
      <c r="L249" s="9"/>
      <c r="O249" s="9"/>
      <c r="P249" s="9"/>
      <c r="Q249" s="9"/>
      <c r="R249" s="9"/>
    </row>
    <row r="250" spans="2:18" hidden="1" x14ac:dyDescent="0.25">
      <c r="B250" s="1">
        <v>222</v>
      </c>
      <c r="C250" s="9">
        <f t="shared" si="49"/>
        <v>-2075.5139090182888</v>
      </c>
      <c r="D250" s="9">
        <f t="shared" si="47"/>
        <v>-951.72857203498666</v>
      </c>
      <c r="E250" s="10">
        <f t="shared" si="48"/>
        <v>-1123.7853369833022</v>
      </c>
      <c r="F250" s="10">
        <f t="shared" si="50"/>
        <v>198832.33133610804</v>
      </c>
      <c r="I250" s="10"/>
      <c r="J250" s="9"/>
      <c r="K250" s="9"/>
      <c r="L250" s="9"/>
      <c r="O250" s="9"/>
      <c r="P250" s="9"/>
      <c r="Q250" s="9"/>
      <c r="R250" s="9"/>
    </row>
    <row r="251" spans="2:18" hidden="1" x14ac:dyDescent="0.25">
      <c r="B251" s="1">
        <v>223</v>
      </c>
      <c r="C251" s="9">
        <f t="shared" si="49"/>
        <v>-2075.5139090182888</v>
      </c>
      <c r="D251" s="9">
        <f t="shared" si="47"/>
        <v>-957.08204525268343</v>
      </c>
      <c r="E251" s="10">
        <f t="shared" si="48"/>
        <v>-1118.4318637656054</v>
      </c>
      <c r="F251" s="10">
        <f t="shared" si="50"/>
        <v>197875.24929085534</v>
      </c>
      <c r="I251" s="10"/>
      <c r="J251" s="9"/>
      <c r="K251" s="9"/>
      <c r="L251" s="9"/>
      <c r="O251" s="9"/>
      <c r="P251" s="9"/>
      <c r="Q251" s="9"/>
      <c r="R251" s="9"/>
    </row>
    <row r="252" spans="2:18" hidden="1" x14ac:dyDescent="0.25">
      <c r="B252" s="1">
        <v>224</v>
      </c>
      <c r="C252" s="9">
        <f t="shared" si="49"/>
        <v>-2075.5139090182888</v>
      </c>
      <c r="D252" s="9">
        <f t="shared" si="47"/>
        <v>-962.46563175722986</v>
      </c>
      <c r="E252" s="10">
        <f t="shared" si="48"/>
        <v>-1113.0482772610592</v>
      </c>
      <c r="F252" s="10">
        <f t="shared" si="50"/>
        <v>196912.78365909812</v>
      </c>
      <c r="I252" s="10"/>
      <c r="J252" s="9"/>
      <c r="K252" s="9"/>
      <c r="L252" s="9"/>
      <c r="O252" s="9"/>
      <c r="P252" s="9"/>
      <c r="Q252" s="9"/>
      <c r="R252" s="9"/>
    </row>
    <row r="253" spans="2:18" hidden="1" x14ac:dyDescent="0.25">
      <c r="B253" s="1">
        <v>225</v>
      </c>
      <c r="C253" s="9">
        <f t="shared" si="49"/>
        <v>-2075.5139090182888</v>
      </c>
      <c r="D253" s="9">
        <f t="shared" si="47"/>
        <v>-967.87950093586426</v>
      </c>
      <c r="E253" s="10">
        <f t="shared" si="48"/>
        <v>-1107.6344080824247</v>
      </c>
      <c r="F253" s="10">
        <f t="shared" si="50"/>
        <v>195944.90415816224</v>
      </c>
      <c r="I253" s="10"/>
      <c r="J253" s="9"/>
      <c r="K253" s="9"/>
      <c r="L253" s="9"/>
      <c r="O253" s="9"/>
      <c r="P253" s="9"/>
      <c r="Q253" s="9"/>
      <c r="R253" s="9"/>
    </row>
    <row r="254" spans="2:18" hidden="1" x14ac:dyDescent="0.25">
      <c r="B254" s="1">
        <v>226</v>
      </c>
      <c r="C254" s="9">
        <f t="shared" si="49"/>
        <v>-2075.5139090182888</v>
      </c>
      <c r="D254" s="9">
        <f t="shared" si="47"/>
        <v>-973.32382312862853</v>
      </c>
      <c r="E254" s="10">
        <f t="shared" si="48"/>
        <v>-1102.1900858896602</v>
      </c>
      <c r="F254" s="10">
        <f t="shared" si="50"/>
        <v>194971.58033503362</v>
      </c>
      <c r="I254" s="10"/>
      <c r="J254" s="9"/>
      <c r="K254" s="9"/>
      <c r="L254" s="9"/>
      <c r="O254" s="9"/>
      <c r="P254" s="9"/>
      <c r="Q254" s="9"/>
      <c r="R254" s="9"/>
    </row>
    <row r="255" spans="2:18" hidden="1" x14ac:dyDescent="0.25">
      <c r="B255" s="1">
        <v>227</v>
      </c>
      <c r="C255" s="9">
        <f t="shared" si="49"/>
        <v>-2075.5139090182888</v>
      </c>
      <c r="D255" s="9">
        <f t="shared" si="47"/>
        <v>-978.79876963372703</v>
      </c>
      <c r="E255" s="10">
        <f t="shared" si="48"/>
        <v>-1096.715139384562</v>
      </c>
      <c r="F255" s="10">
        <f t="shared" si="50"/>
        <v>193992.7815653999</v>
      </c>
      <c r="I255" s="10"/>
      <c r="J255" s="9"/>
      <c r="K255" s="9"/>
      <c r="L255" s="9"/>
      <c r="O255" s="9"/>
      <c r="P255" s="9"/>
      <c r="Q255" s="9"/>
      <c r="R255" s="9"/>
    </row>
    <row r="256" spans="2:18" hidden="1" x14ac:dyDescent="0.25">
      <c r="B256" s="1">
        <v>228</v>
      </c>
      <c r="C256" s="9">
        <f t="shared" si="49"/>
        <v>-2075.5139090182888</v>
      </c>
      <c r="D256" s="9">
        <f t="shared" si="47"/>
        <v>-984.30451271291668</v>
      </c>
      <c r="E256" s="10">
        <f t="shared" si="48"/>
        <v>-1091.2093963053719</v>
      </c>
      <c r="F256" s="10">
        <f t="shared" si="50"/>
        <v>193008.47705268697</v>
      </c>
      <c r="I256" s="10"/>
      <c r="J256" s="9"/>
      <c r="K256" s="9"/>
      <c r="L256" s="9"/>
      <c r="O256" s="9"/>
      <c r="P256" s="9"/>
      <c r="Q256" s="9"/>
      <c r="R256" s="9"/>
    </row>
    <row r="257" spans="2:18" hidden="1" x14ac:dyDescent="0.25">
      <c r="B257" s="1">
        <v>229</v>
      </c>
      <c r="C257" s="9">
        <f t="shared" si="49"/>
        <v>-2075.5139090182888</v>
      </c>
      <c r="D257" s="9">
        <f t="shared" si="47"/>
        <v>-989.84122559692673</v>
      </c>
      <c r="E257" s="10">
        <f t="shared" si="48"/>
        <v>-1085.6726834213619</v>
      </c>
      <c r="F257" s="10">
        <f t="shared" si="50"/>
        <v>192018.63582709004</v>
      </c>
      <c r="I257" s="10"/>
      <c r="J257" s="9"/>
      <c r="K257" s="9"/>
      <c r="L257" s="9"/>
      <c r="O257" s="9"/>
      <c r="P257" s="9"/>
      <c r="Q257" s="9"/>
      <c r="R257" s="9"/>
    </row>
    <row r="258" spans="2:18" hidden="1" x14ac:dyDescent="0.25">
      <c r="B258" s="1">
        <v>230</v>
      </c>
      <c r="C258" s="9">
        <f t="shared" si="49"/>
        <v>-2075.5139090182888</v>
      </c>
      <c r="D258" s="9">
        <f t="shared" si="47"/>
        <v>-995.40908249090944</v>
      </c>
      <c r="E258" s="10">
        <f t="shared" si="48"/>
        <v>-1080.1048265273794</v>
      </c>
      <c r="F258" s="10">
        <f t="shared" si="50"/>
        <v>191023.22674459912</v>
      </c>
      <c r="I258" s="10"/>
      <c r="J258" s="9"/>
      <c r="K258" s="9"/>
      <c r="L258" s="9"/>
      <c r="O258" s="9"/>
      <c r="P258" s="9"/>
      <c r="Q258" s="9"/>
      <c r="R258" s="9"/>
    </row>
    <row r="259" spans="2:18" hidden="1" x14ac:dyDescent="0.25">
      <c r="B259" s="1">
        <v>231</v>
      </c>
      <c r="C259" s="9">
        <f t="shared" si="49"/>
        <v>-2075.5139090182888</v>
      </c>
      <c r="D259" s="9">
        <f t="shared" si="47"/>
        <v>-1001.0082585799209</v>
      </c>
      <c r="E259" s="10">
        <f t="shared" si="48"/>
        <v>-1074.5056504383676</v>
      </c>
      <c r="F259" s="10">
        <f t="shared" si="50"/>
        <v>190022.21848601921</v>
      </c>
      <c r="I259" s="10"/>
      <c r="J259" s="9"/>
      <c r="K259" s="9"/>
      <c r="L259" s="9"/>
      <c r="O259" s="9"/>
      <c r="P259" s="9"/>
      <c r="Q259" s="9"/>
      <c r="R259" s="9"/>
    </row>
    <row r="260" spans="2:18" hidden="1" x14ac:dyDescent="0.25">
      <c r="B260" s="1">
        <v>232</v>
      </c>
      <c r="C260" s="9">
        <f t="shared" si="49"/>
        <v>-2075.5139090182888</v>
      </c>
      <c r="D260" s="9">
        <f t="shared" si="47"/>
        <v>-1006.6389300344331</v>
      </c>
      <c r="E260" s="10">
        <f t="shared" si="48"/>
        <v>-1068.8749789838557</v>
      </c>
      <c r="F260" s="10">
        <f t="shared" si="50"/>
        <v>189015.57955598476</v>
      </c>
      <c r="I260" s="10"/>
      <c r="J260" s="9"/>
      <c r="K260" s="9"/>
      <c r="L260" s="9"/>
      <c r="O260" s="9"/>
      <c r="P260" s="9"/>
      <c r="Q260" s="9"/>
      <c r="R260" s="9"/>
    </row>
    <row r="261" spans="2:18" hidden="1" x14ac:dyDescent="0.25">
      <c r="B261" s="1">
        <v>233</v>
      </c>
      <c r="C261" s="9">
        <f t="shared" si="49"/>
        <v>-2075.5139090182888</v>
      </c>
      <c r="D261" s="9">
        <f t="shared" si="47"/>
        <v>-1012.3012740158766</v>
      </c>
      <c r="E261" s="10">
        <f t="shared" si="48"/>
        <v>-1063.2126350024118</v>
      </c>
      <c r="F261" s="10">
        <f t="shared" si="50"/>
        <v>188003.27828196887</v>
      </c>
      <c r="I261" s="10"/>
      <c r="J261" s="9"/>
      <c r="K261" s="9"/>
      <c r="L261" s="9"/>
      <c r="O261" s="9"/>
      <c r="P261" s="9"/>
      <c r="Q261" s="9"/>
      <c r="R261" s="9"/>
    </row>
    <row r="262" spans="2:18" hidden="1" x14ac:dyDescent="0.25">
      <c r="B262" s="1">
        <v>234</v>
      </c>
      <c r="C262" s="9">
        <f t="shared" si="49"/>
        <v>-2075.5139090182888</v>
      </c>
      <c r="D262" s="9">
        <f t="shared" si="47"/>
        <v>-1017.9954686822159</v>
      </c>
      <c r="E262" s="10">
        <f t="shared" si="48"/>
        <v>-1057.5184403360729</v>
      </c>
      <c r="F262" s="10">
        <f t="shared" si="50"/>
        <v>186985.28281328667</v>
      </c>
      <c r="I262" s="10"/>
      <c r="J262" s="9"/>
      <c r="K262" s="9"/>
      <c r="L262" s="9"/>
      <c r="O262" s="9"/>
      <c r="P262" s="9"/>
      <c r="Q262" s="9"/>
      <c r="R262" s="9"/>
    </row>
    <row r="263" spans="2:18" hidden="1" x14ac:dyDescent="0.25">
      <c r="B263" s="1">
        <v>235</v>
      </c>
      <c r="C263" s="9">
        <f t="shared" si="49"/>
        <v>-2075.5139090182888</v>
      </c>
      <c r="D263" s="9">
        <f t="shared" si="47"/>
        <v>-1023.7216931935534</v>
      </c>
      <c r="E263" s="10">
        <f t="shared" si="48"/>
        <v>-1051.7922158247354</v>
      </c>
      <c r="F263" s="10">
        <f t="shared" si="50"/>
        <v>185961.56112009313</v>
      </c>
      <c r="I263" s="10"/>
      <c r="J263" s="9"/>
      <c r="K263" s="9"/>
      <c r="L263" s="9"/>
      <c r="O263" s="9"/>
      <c r="P263" s="9"/>
      <c r="Q263" s="9"/>
      <c r="R263" s="9"/>
    </row>
    <row r="264" spans="2:18" hidden="1" x14ac:dyDescent="0.25">
      <c r="B264" s="1">
        <v>236</v>
      </c>
      <c r="C264" s="9">
        <f t="shared" si="49"/>
        <v>-2075.5139090182888</v>
      </c>
      <c r="D264" s="9">
        <f t="shared" si="47"/>
        <v>-1029.4801277177673</v>
      </c>
      <c r="E264" s="10">
        <f t="shared" si="48"/>
        <v>-1046.0337813005217</v>
      </c>
      <c r="F264" s="10">
        <f t="shared" si="50"/>
        <v>184932.08099237535</v>
      </c>
      <c r="I264" s="10"/>
      <c r="J264" s="9"/>
      <c r="K264" s="9"/>
      <c r="L264" s="9"/>
      <c r="O264" s="9"/>
      <c r="P264" s="9"/>
      <c r="Q264" s="9"/>
      <c r="R264" s="9"/>
    </row>
    <row r="265" spans="2:18" hidden="1" x14ac:dyDescent="0.25">
      <c r="B265" s="1">
        <v>237</v>
      </c>
      <c r="C265" s="9">
        <f t="shared" si="49"/>
        <v>-2075.5139090182888</v>
      </c>
      <c r="D265" s="9">
        <f t="shared" si="47"/>
        <v>-1035.2709534361795</v>
      </c>
      <c r="E265" s="10">
        <f t="shared" si="48"/>
        <v>-1040.2429555821093</v>
      </c>
      <c r="F265" s="10">
        <f t="shared" si="50"/>
        <v>183896.81003893918</v>
      </c>
      <c r="I265" s="10"/>
      <c r="J265" s="9"/>
      <c r="K265" s="9"/>
      <c r="L265" s="9"/>
      <c r="O265" s="9"/>
      <c r="P265" s="9"/>
      <c r="Q265" s="9"/>
      <c r="R265" s="9"/>
    </row>
    <row r="266" spans="2:18" hidden="1" x14ac:dyDescent="0.25">
      <c r="B266" s="1">
        <v>238</v>
      </c>
      <c r="C266" s="9">
        <f t="shared" si="49"/>
        <v>-2075.5139090182888</v>
      </c>
      <c r="D266" s="9">
        <f t="shared" si="47"/>
        <v>-1041.094352549258</v>
      </c>
      <c r="E266" s="10">
        <f t="shared" si="48"/>
        <v>-1034.4195564690308</v>
      </c>
      <c r="F266" s="10">
        <f t="shared" si="50"/>
        <v>182855.71568638991</v>
      </c>
      <c r="I266" s="10"/>
      <c r="J266" s="9"/>
      <c r="K266" s="9"/>
      <c r="L266" s="9"/>
      <c r="O266" s="9"/>
      <c r="P266" s="9"/>
      <c r="Q266" s="9"/>
      <c r="R266" s="9"/>
    </row>
    <row r="267" spans="2:18" hidden="1" x14ac:dyDescent="0.25">
      <c r="B267" s="1">
        <v>239</v>
      </c>
      <c r="C267" s="9">
        <f t="shared" si="49"/>
        <v>-2075.5139090182888</v>
      </c>
      <c r="D267" s="9">
        <f t="shared" si="47"/>
        <v>-1046.9505082823478</v>
      </c>
      <c r="E267" s="10">
        <f t="shared" si="48"/>
        <v>-1028.5634007359413</v>
      </c>
      <c r="F267" s="10">
        <f t="shared" si="50"/>
        <v>181808.76517810757</v>
      </c>
      <c r="I267" s="10"/>
      <c r="J267" s="9"/>
      <c r="K267" s="9"/>
      <c r="L267" s="9"/>
      <c r="O267" s="9"/>
      <c r="P267" s="9"/>
      <c r="Q267" s="9"/>
      <c r="R267" s="9"/>
    </row>
    <row r="268" spans="2:18" hidden="1" x14ac:dyDescent="0.25">
      <c r="B268" s="1">
        <v>240</v>
      </c>
      <c r="C268" s="9">
        <f t="shared" si="49"/>
        <v>-2075.5139090182888</v>
      </c>
      <c r="D268" s="9">
        <f t="shared" si="47"/>
        <v>-1052.8396048914358</v>
      </c>
      <c r="E268" s="10">
        <f t="shared" si="48"/>
        <v>-1022.6743041268529</v>
      </c>
      <c r="F268" s="10">
        <f t="shared" si="50"/>
        <v>180755.92557321614</v>
      </c>
      <c r="I268" s="10"/>
      <c r="J268" s="9"/>
      <c r="K268" s="9"/>
      <c r="L268" s="9"/>
      <c r="O268" s="9"/>
      <c r="P268" s="9"/>
      <c r="Q268" s="9"/>
      <c r="R268" s="9"/>
    </row>
    <row r="269" spans="2:18" hidden="1" x14ac:dyDescent="0.25">
      <c r="B269" s="1">
        <v>241</v>
      </c>
      <c r="C269" s="9">
        <f t="shared" si="49"/>
        <v>-2075.5139090182888</v>
      </c>
      <c r="D269" s="9">
        <f t="shared" si="47"/>
        <v>-1058.7618276689504</v>
      </c>
      <c r="E269" s="10">
        <f t="shared" si="48"/>
        <v>-1016.7520813493385</v>
      </c>
      <c r="F269" s="10">
        <f t="shared" si="50"/>
        <v>179697.16374554718</v>
      </c>
      <c r="I269" s="10"/>
      <c r="J269" s="9"/>
      <c r="K269" s="9"/>
      <c r="L269" s="9"/>
      <c r="O269" s="9"/>
      <c r="P269" s="9"/>
      <c r="Q269" s="9"/>
      <c r="R269" s="9"/>
    </row>
    <row r="270" spans="2:18" hidden="1" x14ac:dyDescent="0.25">
      <c r="B270" s="1">
        <v>242</v>
      </c>
      <c r="C270" s="9">
        <f t="shared" si="49"/>
        <v>-2075.5139090182888</v>
      </c>
      <c r="D270" s="9">
        <f t="shared" si="47"/>
        <v>-1064.7173629495881</v>
      </c>
      <c r="E270" s="10">
        <f t="shared" si="48"/>
        <v>-1010.7965460687005</v>
      </c>
      <c r="F270" s="10">
        <f t="shared" si="50"/>
        <v>178632.44638259758</v>
      </c>
      <c r="I270" s="10"/>
      <c r="J270" s="9"/>
      <c r="K270" s="9"/>
      <c r="L270" s="9"/>
      <c r="O270" s="9"/>
      <c r="P270" s="9"/>
      <c r="Q270" s="9"/>
      <c r="R270" s="9"/>
    </row>
    <row r="271" spans="2:18" hidden="1" x14ac:dyDescent="0.25">
      <c r="B271" s="1">
        <v>243</v>
      </c>
      <c r="C271" s="9">
        <f t="shared" si="49"/>
        <v>-2075.5139090182888</v>
      </c>
      <c r="D271" s="9">
        <f t="shared" si="47"/>
        <v>-1070.7063981161793</v>
      </c>
      <c r="E271" s="10">
        <f t="shared" si="48"/>
        <v>-1004.8075109021092</v>
      </c>
      <c r="F271" s="10">
        <f t="shared" si="50"/>
        <v>177561.73998448139</v>
      </c>
      <c r="I271" s="10"/>
      <c r="J271" s="9"/>
      <c r="K271" s="9"/>
      <c r="L271" s="9"/>
      <c r="O271" s="9"/>
      <c r="P271" s="9"/>
      <c r="Q271" s="9"/>
      <c r="R271" s="9"/>
    </row>
    <row r="272" spans="2:18" hidden="1" x14ac:dyDescent="0.25">
      <c r="B272" s="1">
        <v>244</v>
      </c>
      <c r="C272" s="9">
        <f t="shared" si="49"/>
        <v>-2075.5139090182888</v>
      </c>
      <c r="D272" s="9">
        <f t="shared" si="47"/>
        <v>-1076.729121605583</v>
      </c>
      <c r="E272" s="10">
        <f t="shared" si="48"/>
        <v>-998.78478741270578</v>
      </c>
      <c r="F272" s="10">
        <f t="shared" si="50"/>
        <v>176485.01086287582</v>
      </c>
      <c r="I272" s="10"/>
      <c r="J272" s="9"/>
      <c r="K272" s="9"/>
      <c r="L272" s="9"/>
      <c r="O272" s="9"/>
      <c r="P272" s="9"/>
      <c r="Q272" s="9"/>
      <c r="R272" s="9"/>
    </row>
    <row r="273" spans="2:18" hidden="1" x14ac:dyDescent="0.25">
      <c r="B273" s="1">
        <v>245</v>
      </c>
      <c r="C273" s="9">
        <f t="shared" si="49"/>
        <v>-2075.5139090182888</v>
      </c>
      <c r="D273" s="9">
        <f t="shared" si="47"/>
        <v>-1082.7857229146143</v>
      </c>
      <c r="E273" s="10">
        <f t="shared" si="48"/>
        <v>-992.72818610367426</v>
      </c>
      <c r="F273" s="10">
        <f t="shared" si="50"/>
        <v>175402.2251399612</v>
      </c>
      <c r="I273" s="10"/>
      <c r="J273" s="9"/>
      <c r="K273" s="9"/>
      <c r="L273" s="9"/>
      <c r="O273" s="9"/>
      <c r="P273" s="9"/>
      <c r="Q273" s="9"/>
      <c r="R273" s="9"/>
    </row>
    <row r="274" spans="2:18" hidden="1" x14ac:dyDescent="0.25">
      <c r="B274" s="1">
        <v>246</v>
      </c>
      <c r="C274" s="9">
        <f t="shared" si="49"/>
        <v>-2075.5139090182888</v>
      </c>
      <c r="D274" s="9">
        <f t="shared" si="47"/>
        <v>-1088.8763926060089</v>
      </c>
      <c r="E274" s="10">
        <f t="shared" si="48"/>
        <v>-986.63751641227941</v>
      </c>
      <c r="F274" s="10">
        <f t="shared" si="50"/>
        <v>174313.34874735519</v>
      </c>
      <c r="I274" s="10"/>
      <c r="J274" s="9"/>
      <c r="K274" s="9"/>
      <c r="L274" s="9"/>
      <c r="O274" s="9"/>
      <c r="P274" s="9"/>
      <c r="Q274" s="9"/>
      <c r="R274" s="9"/>
    </row>
    <row r="275" spans="2:18" hidden="1" x14ac:dyDescent="0.25">
      <c r="B275" s="1">
        <v>247</v>
      </c>
      <c r="C275" s="9">
        <f t="shared" si="49"/>
        <v>-2075.5139090182888</v>
      </c>
      <c r="D275" s="9">
        <f t="shared" si="47"/>
        <v>-1095.0013223144181</v>
      </c>
      <c r="E275" s="10">
        <f t="shared" si="48"/>
        <v>-980.51258670387074</v>
      </c>
      <c r="F275" s="10">
        <f t="shared" si="50"/>
        <v>173218.34742504079</v>
      </c>
      <c r="I275" s="10"/>
      <c r="J275" s="9"/>
      <c r="K275" s="9"/>
      <c r="L275" s="9"/>
      <c r="O275" s="9"/>
      <c r="P275" s="9"/>
      <c r="Q275" s="9"/>
      <c r="R275" s="9"/>
    </row>
    <row r="276" spans="2:18" hidden="1" x14ac:dyDescent="0.25">
      <c r="B276" s="1">
        <v>248</v>
      </c>
      <c r="C276" s="9">
        <f t="shared" si="49"/>
        <v>-2075.5139090182888</v>
      </c>
      <c r="D276" s="9">
        <f t="shared" si="47"/>
        <v>-1101.1607047524365</v>
      </c>
      <c r="E276" s="10">
        <f t="shared" si="48"/>
        <v>-974.35320426585224</v>
      </c>
      <c r="F276" s="10">
        <f t="shared" si="50"/>
        <v>172117.18672028836</v>
      </c>
      <c r="I276" s="10"/>
      <c r="J276" s="9"/>
      <c r="K276" s="9"/>
      <c r="L276" s="9"/>
      <c r="O276" s="9"/>
      <c r="P276" s="9"/>
      <c r="Q276" s="9"/>
      <c r="R276" s="9"/>
    </row>
    <row r="277" spans="2:18" hidden="1" x14ac:dyDescent="0.25">
      <c r="B277" s="1">
        <v>249</v>
      </c>
      <c r="C277" s="9">
        <f t="shared" si="49"/>
        <v>-2075.5139090182888</v>
      </c>
      <c r="D277" s="9">
        <f t="shared" si="47"/>
        <v>-1107.354733716669</v>
      </c>
      <c r="E277" s="10">
        <f t="shared" si="48"/>
        <v>-968.15917530161983</v>
      </c>
      <c r="F277" s="10">
        <f t="shared" si="50"/>
        <v>171009.83198657169</v>
      </c>
      <c r="I277" s="10"/>
      <c r="J277" s="9"/>
      <c r="K277" s="9"/>
      <c r="L277" s="9"/>
      <c r="O277" s="9"/>
      <c r="P277" s="9"/>
      <c r="Q277" s="9"/>
      <c r="R277" s="9"/>
    </row>
    <row r="278" spans="2:18" hidden="1" x14ac:dyDescent="0.25">
      <c r="B278" s="1">
        <v>250</v>
      </c>
      <c r="C278" s="9">
        <f t="shared" si="49"/>
        <v>-2075.5139090182888</v>
      </c>
      <c r="D278" s="9">
        <f t="shared" si="47"/>
        <v>-1113.5836040938252</v>
      </c>
      <c r="E278" s="10">
        <f t="shared" si="48"/>
        <v>-961.9303049244636</v>
      </c>
      <c r="F278" s="10">
        <f t="shared" si="50"/>
        <v>169896.24838247788</v>
      </c>
      <c r="I278" s="10"/>
      <c r="J278" s="9"/>
      <c r="K278" s="9"/>
      <c r="L278" s="9"/>
      <c r="O278" s="9"/>
      <c r="P278" s="9"/>
      <c r="Q278" s="9"/>
      <c r="R278" s="9"/>
    </row>
    <row r="279" spans="2:18" hidden="1" x14ac:dyDescent="0.25">
      <c r="B279" s="1">
        <v>251</v>
      </c>
      <c r="C279" s="9">
        <f t="shared" si="49"/>
        <v>-2075.5139090182888</v>
      </c>
      <c r="D279" s="9">
        <f t="shared" si="47"/>
        <v>-1119.847511866853</v>
      </c>
      <c r="E279" s="10">
        <f t="shared" si="48"/>
        <v>-955.66639715143572</v>
      </c>
      <c r="F279" s="10">
        <f t="shared" si="50"/>
        <v>168776.40087061102</v>
      </c>
      <c r="I279" s="10"/>
      <c r="J279" s="9"/>
      <c r="K279" s="9"/>
      <c r="L279" s="9"/>
      <c r="O279" s="9"/>
      <c r="P279" s="9"/>
      <c r="Q279" s="9"/>
      <c r="R279" s="9"/>
    </row>
    <row r="280" spans="2:18" hidden="1" x14ac:dyDescent="0.25">
      <c r="B280" s="1">
        <v>252</v>
      </c>
      <c r="C280" s="9">
        <f t="shared" si="49"/>
        <v>-2075.5139090182888</v>
      </c>
      <c r="D280" s="9">
        <f t="shared" si="47"/>
        <v>-1126.1466541211041</v>
      </c>
      <c r="E280" s="10">
        <f t="shared" si="48"/>
        <v>-949.36725489718458</v>
      </c>
      <c r="F280" s="10">
        <f t="shared" si="50"/>
        <v>167650.25421648991</v>
      </c>
      <c r="I280" s="10"/>
      <c r="J280" s="9"/>
      <c r="K280" s="9"/>
      <c r="L280" s="9"/>
      <c r="O280" s="9"/>
      <c r="P280" s="9"/>
      <c r="Q280" s="9"/>
      <c r="R280" s="9"/>
    </row>
    <row r="281" spans="2:18" hidden="1" x14ac:dyDescent="0.25">
      <c r="B281" s="1">
        <v>253</v>
      </c>
      <c r="C281" s="9">
        <f t="shared" si="49"/>
        <v>-2075.5139090182888</v>
      </c>
      <c r="D281" s="9">
        <f t="shared" si="47"/>
        <v>-1132.4812290505351</v>
      </c>
      <c r="E281" s="10">
        <f t="shared" si="48"/>
        <v>-943.03267996775367</v>
      </c>
      <c r="F281" s="10">
        <f t="shared" si="50"/>
        <v>166517.77298743938</v>
      </c>
      <c r="I281" s="10"/>
      <c r="J281" s="9"/>
      <c r="K281" s="9"/>
      <c r="L281" s="9"/>
      <c r="O281" s="9"/>
      <c r="P281" s="9"/>
      <c r="Q281" s="9"/>
      <c r="R281" s="9"/>
    </row>
    <row r="282" spans="2:18" hidden="1" x14ac:dyDescent="0.25">
      <c r="B282" s="1">
        <v>254</v>
      </c>
      <c r="C282" s="9">
        <f t="shared" si="49"/>
        <v>-2075.5139090182888</v>
      </c>
      <c r="D282" s="9">
        <f t="shared" si="47"/>
        <v>-1138.8514359639444</v>
      </c>
      <c r="E282" s="10">
        <f t="shared" si="48"/>
        <v>-936.66247305434433</v>
      </c>
      <c r="F282" s="10">
        <f t="shared" si="50"/>
        <v>165378.92155147545</v>
      </c>
      <c r="I282" s="10"/>
      <c r="J282" s="9"/>
      <c r="K282" s="9"/>
      <c r="L282" s="9"/>
      <c r="O282" s="9"/>
      <c r="P282" s="9"/>
      <c r="Q282" s="9"/>
      <c r="R282" s="9"/>
    </row>
    <row r="283" spans="2:18" hidden="1" x14ac:dyDescent="0.25">
      <c r="B283" s="1">
        <v>255</v>
      </c>
      <c r="C283" s="9">
        <f t="shared" si="49"/>
        <v>-2075.5139090182888</v>
      </c>
      <c r="D283" s="9">
        <f t="shared" si="47"/>
        <v>-1145.2574752912417</v>
      </c>
      <c r="E283" s="10">
        <f t="shared" si="48"/>
        <v>-930.25643372704701</v>
      </c>
      <c r="F283" s="10">
        <f t="shared" si="50"/>
        <v>164233.66407618421</v>
      </c>
      <c r="I283" s="10"/>
      <c r="J283" s="9"/>
      <c r="K283" s="9"/>
      <c r="L283" s="9"/>
      <c r="O283" s="9"/>
      <c r="P283" s="9"/>
      <c r="Q283" s="9"/>
      <c r="R283" s="9"/>
    </row>
    <row r="284" spans="2:18" hidden="1" x14ac:dyDescent="0.25">
      <c r="B284" s="1">
        <v>256</v>
      </c>
      <c r="C284" s="9">
        <f t="shared" si="49"/>
        <v>-2075.5139090182888</v>
      </c>
      <c r="D284" s="9">
        <f t="shared" si="47"/>
        <v>-1151.6995485897548</v>
      </c>
      <c r="E284" s="10">
        <f t="shared" si="48"/>
        <v>-923.81436042853386</v>
      </c>
      <c r="F284" s="10">
        <f t="shared" si="50"/>
        <v>163081.96452759445</v>
      </c>
      <c r="I284" s="10"/>
      <c r="J284" s="9"/>
      <c r="K284" s="9"/>
      <c r="L284" s="9"/>
      <c r="O284" s="9"/>
      <c r="P284" s="9"/>
      <c r="Q284" s="9"/>
      <c r="R284" s="9"/>
    </row>
    <row r="285" spans="2:18" hidden="1" x14ac:dyDescent="0.25">
      <c r="B285" s="1">
        <v>257</v>
      </c>
      <c r="C285" s="9">
        <f t="shared" si="49"/>
        <v>-2075.5139090182888</v>
      </c>
      <c r="D285" s="9">
        <f t="shared" ref="D285:D348" si="51">PPMT($C$23/$C$25,B285,$C$24*$C$25,$C$26)</f>
        <v>-1158.1778585505724</v>
      </c>
      <c r="E285" s="10">
        <f t="shared" ref="E285:E348" si="52">IPMT($C$23/$C$25,B285,$C$24*$C$25,$C$26)</f>
        <v>-917.3360504677164</v>
      </c>
      <c r="F285" s="10">
        <f t="shared" si="50"/>
        <v>161923.78666904388</v>
      </c>
      <c r="I285" s="10"/>
      <c r="J285" s="9"/>
      <c r="K285" s="9"/>
      <c r="L285" s="9"/>
      <c r="O285" s="9"/>
      <c r="P285" s="9"/>
      <c r="Q285" s="9"/>
      <c r="R285" s="9"/>
    </row>
    <row r="286" spans="2:18" hidden="1" x14ac:dyDescent="0.25">
      <c r="B286" s="1">
        <v>258</v>
      </c>
      <c r="C286" s="9">
        <f t="shared" si="49"/>
        <v>-2075.5139090182888</v>
      </c>
      <c r="D286" s="9">
        <f t="shared" si="51"/>
        <v>-1164.6926090049194</v>
      </c>
      <c r="E286" s="10">
        <f t="shared" si="52"/>
        <v>-910.8213000133693</v>
      </c>
      <c r="F286" s="10">
        <f t="shared" si="50"/>
        <v>160759.09406003897</v>
      </c>
      <c r="I286" s="10"/>
      <c r="J286" s="9"/>
      <c r="K286" s="9"/>
      <c r="L286" s="9"/>
      <c r="O286" s="9"/>
      <c r="P286" s="9"/>
      <c r="Q286" s="9"/>
      <c r="R286" s="9"/>
    </row>
    <row r="287" spans="2:18" hidden="1" x14ac:dyDescent="0.25">
      <c r="B287" s="1">
        <v>259</v>
      </c>
      <c r="C287" s="9">
        <f t="shared" ref="C287:C350" si="53">PMT($C$23/$C$25,$C$24*$C$25,$C$26,0)</f>
        <v>-2075.5139090182888</v>
      </c>
      <c r="D287" s="9">
        <f t="shared" si="51"/>
        <v>-1171.2440049305721</v>
      </c>
      <c r="E287" s="10">
        <f t="shared" si="52"/>
        <v>-904.2699040877169</v>
      </c>
      <c r="F287" s="10">
        <f t="shared" si="50"/>
        <v>159587.8500551084</v>
      </c>
      <c r="I287" s="10"/>
      <c r="J287" s="9"/>
      <c r="K287" s="9"/>
      <c r="L287" s="9"/>
      <c r="O287" s="9"/>
      <c r="P287" s="9"/>
      <c r="Q287" s="9"/>
      <c r="R287" s="9"/>
    </row>
    <row r="288" spans="2:18" hidden="1" x14ac:dyDescent="0.25">
      <c r="B288" s="1">
        <v>260</v>
      </c>
      <c r="C288" s="9">
        <f t="shared" si="53"/>
        <v>-2075.5139090182888</v>
      </c>
      <c r="D288" s="9">
        <f t="shared" si="51"/>
        <v>-1177.8322524583066</v>
      </c>
      <c r="E288" s="10">
        <f t="shared" si="52"/>
        <v>-897.68165655998234</v>
      </c>
      <c r="F288" s="10">
        <f t="shared" si="50"/>
        <v>158410.01780265008</v>
      </c>
      <c r="I288" s="10"/>
      <c r="J288" s="9"/>
      <c r="K288" s="9"/>
      <c r="L288" s="9"/>
      <c r="O288" s="9"/>
      <c r="P288" s="9"/>
      <c r="Q288" s="9"/>
      <c r="R288" s="9"/>
    </row>
    <row r="289" spans="2:18" hidden="1" x14ac:dyDescent="0.25">
      <c r="B289" s="1">
        <v>261</v>
      </c>
      <c r="C289" s="9">
        <f t="shared" si="53"/>
        <v>-2075.5139090182888</v>
      </c>
      <c r="D289" s="9">
        <f t="shared" si="51"/>
        <v>-1184.4575588783844</v>
      </c>
      <c r="E289" s="10">
        <f t="shared" si="52"/>
        <v>-891.05635013990434</v>
      </c>
      <c r="F289" s="10">
        <f t="shared" si="50"/>
        <v>157225.5602437717</v>
      </c>
      <c r="I289" s="10"/>
      <c r="J289" s="9"/>
      <c r="K289" s="9"/>
      <c r="L289" s="9"/>
      <c r="O289" s="9"/>
      <c r="P289" s="9"/>
      <c r="Q289" s="9"/>
      <c r="R289" s="9"/>
    </row>
    <row r="290" spans="2:18" hidden="1" x14ac:dyDescent="0.25">
      <c r="B290" s="1">
        <v>262</v>
      </c>
      <c r="C290" s="9">
        <f t="shared" si="53"/>
        <v>-2075.5139090182888</v>
      </c>
      <c r="D290" s="9">
        <f t="shared" si="51"/>
        <v>-1191.1201326470755</v>
      </c>
      <c r="E290" s="10">
        <f t="shared" si="52"/>
        <v>-884.39377637121345</v>
      </c>
      <c r="F290" s="10">
        <f t="shared" si="50"/>
        <v>156034.44011112463</v>
      </c>
      <c r="I290" s="10"/>
      <c r="J290" s="9"/>
      <c r="K290" s="9"/>
      <c r="L290" s="9"/>
      <c r="O290" s="9"/>
      <c r="P290" s="9"/>
      <c r="Q290" s="9"/>
      <c r="R290" s="9"/>
    </row>
    <row r="291" spans="2:18" hidden="1" x14ac:dyDescent="0.25">
      <c r="B291" s="1">
        <v>263</v>
      </c>
      <c r="C291" s="9">
        <f t="shared" si="53"/>
        <v>-2075.5139090182888</v>
      </c>
      <c r="D291" s="9">
        <f t="shared" si="51"/>
        <v>-1197.8201833932151</v>
      </c>
      <c r="E291" s="10">
        <f t="shared" si="52"/>
        <v>-877.69372562507351</v>
      </c>
      <c r="F291" s="10">
        <f t="shared" si="50"/>
        <v>154836.6199277314</v>
      </c>
      <c r="I291" s="10"/>
      <c r="J291" s="9"/>
      <c r="K291" s="9"/>
      <c r="L291" s="9"/>
      <c r="O291" s="9"/>
      <c r="P291" s="9"/>
      <c r="Q291" s="9"/>
      <c r="R291" s="9"/>
    </row>
    <row r="292" spans="2:18" hidden="1" x14ac:dyDescent="0.25">
      <c r="B292" s="1">
        <v>264</v>
      </c>
      <c r="C292" s="9">
        <f t="shared" si="53"/>
        <v>-2075.5139090182888</v>
      </c>
      <c r="D292" s="9">
        <f t="shared" si="51"/>
        <v>-1204.557921924802</v>
      </c>
      <c r="E292" s="10">
        <f t="shared" si="52"/>
        <v>-870.95598709348678</v>
      </c>
      <c r="F292" s="10">
        <f t="shared" si="50"/>
        <v>153632.0620058066</v>
      </c>
      <c r="I292" s="10"/>
      <c r="J292" s="9"/>
      <c r="K292" s="9"/>
      <c r="L292" s="9"/>
      <c r="O292" s="9"/>
      <c r="P292" s="9"/>
      <c r="Q292" s="9"/>
      <c r="R292" s="9"/>
    </row>
    <row r="293" spans="2:18" hidden="1" x14ac:dyDescent="0.25">
      <c r="B293" s="1">
        <v>265</v>
      </c>
      <c r="C293" s="9">
        <f t="shared" si="53"/>
        <v>-2075.5139090182888</v>
      </c>
      <c r="D293" s="9">
        <f t="shared" si="51"/>
        <v>-1211.333560235629</v>
      </c>
      <c r="E293" s="10">
        <f t="shared" si="52"/>
        <v>-864.18034878265996</v>
      </c>
      <c r="F293" s="10">
        <f t="shared" si="50"/>
        <v>152420.72844557097</v>
      </c>
      <c r="I293" s="10"/>
      <c r="J293" s="9"/>
      <c r="K293" s="9"/>
      <c r="L293" s="9"/>
      <c r="O293" s="9"/>
      <c r="P293" s="9"/>
      <c r="Q293" s="9"/>
      <c r="R293" s="9"/>
    </row>
    <row r="294" spans="2:18" hidden="1" x14ac:dyDescent="0.25">
      <c r="B294" s="1">
        <v>266</v>
      </c>
      <c r="C294" s="9">
        <f t="shared" si="53"/>
        <v>-2075.5139090182888</v>
      </c>
      <c r="D294" s="9">
        <f t="shared" si="51"/>
        <v>-1218.1473115119543</v>
      </c>
      <c r="E294" s="10">
        <f t="shared" si="52"/>
        <v>-857.36659750633441</v>
      </c>
      <c r="F294" s="10">
        <f t="shared" si="50"/>
        <v>151202.58113405903</v>
      </c>
      <c r="I294" s="10"/>
      <c r="J294" s="9"/>
      <c r="K294" s="9"/>
      <c r="L294" s="9"/>
      <c r="O294" s="9"/>
      <c r="P294" s="9"/>
      <c r="Q294" s="9"/>
      <c r="R294" s="9"/>
    </row>
    <row r="295" spans="2:18" hidden="1" x14ac:dyDescent="0.25">
      <c r="B295" s="1">
        <v>267</v>
      </c>
      <c r="C295" s="9">
        <f t="shared" si="53"/>
        <v>-2075.5139090182888</v>
      </c>
      <c r="D295" s="9">
        <f t="shared" si="51"/>
        <v>-1224.9993901392093</v>
      </c>
      <c r="E295" s="10">
        <f t="shared" si="52"/>
        <v>-850.51451887907956</v>
      </c>
      <c r="F295" s="10">
        <f t="shared" si="50"/>
        <v>149977.58174391981</v>
      </c>
      <c r="I295" s="10"/>
      <c r="J295" s="9"/>
      <c r="K295" s="9"/>
      <c r="L295" s="9"/>
      <c r="O295" s="9"/>
      <c r="P295" s="9"/>
      <c r="Q295" s="9"/>
      <c r="R295" s="9"/>
    </row>
    <row r="296" spans="2:18" hidden="1" x14ac:dyDescent="0.25">
      <c r="B296" s="1">
        <v>268</v>
      </c>
      <c r="C296" s="9">
        <f t="shared" si="53"/>
        <v>-2075.5139090182888</v>
      </c>
      <c r="D296" s="9">
        <f t="shared" si="51"/>
        <v>-1231.8900117087421</v>
      </c>
      <c r="E296" s="10">
        <f t="shared" si="52"/>
        <v>-843.62389730954658</v>
      </c>
      <c r="F296" s="10">
        <f t="shared" si="50"/>
        <v>148745.69173221107</v>
      </c>
      <c r="I296" s="10"/>
      <c r="J296" s="9"/>
      <c r="K296" s="9"/>
      <c r="L296" s="9"/>
      <c r="O296" s="9"/>
      <c r="P296" s="9"/>
      <c r="Q296" s="9"/>
      <c r="R296" s="9"/>
    </row>
    <row r="297" spans="2:18" hidden="1" x14ac:dyDescent="0.25">
      <c r="B297" s="1">
        <v>269</v>
      </c>
      <c r="C297" s="9">
        <f t="shared" si="53"/>
        <v>-2075.5139090182888</v>
      </c>
      <c r="D297" s="9">
        <f t="shared" si="51"/>
        <v>-1238.8193930246039</v>
      </c>
      <c r="E297" s="10">
        <f t="shared" si="52"/>
        <v>-836.69451599368494</v>
      </c>
      <c r="F297" s="10">
        <f t="shared" si="50"/>
        <v>147506.87233918646</v>
      </c>
      <c r="I297" s="10"/>
      <c r="J297" s="9"/>
      <c r="K297" s="9"/>
      <c r="L297" s="9"/>
      <c r="O297" s="9"/>
      <c r="P297" s="9"/>
      <c r="Q297" s="9"/>
      <c r="R297" s="9"/>
    </row>
    <row r="298" spans="2:18" hidden="1" x14ac:dyDescent="0.25">
      <c r="B298" s="1">
        <v>270</v>
      </c>
      <c r="C298" s="9">
        <f t="shared" si="53"/>
        <v>-2075.5139090182888</v>
      </c>
      <c r="D298" s="9">
        <f t="shared" si="51"/>
        <v>-1245.7877521103671</v>
      </c>
      <c r="E298" s="10">
        <f t="shared" si="52"/>
        <v>-829.72615690792145</v>
      </c>
      <c r="F298" s="10">
        <f t="shared" si="50"/>
        <v>146261.0845870761</v>
      </c>
      <c r="I298" s="10"/>
      <c r="J298" s="9"/>
      <c r="K298" s="9"/>
      <c r="L298" s="9"/>
      <c r="O298" s="9"/>
      <c r="P298" s="9"/>
      <c r="Q298" s="9"/>
      <c r="R298" s="9"/>
    </row>
    <row r="299" spans="2:18" hidden="1" x14ac:dyDescent="0.25">
      <c r="B299" s="1">
        <v>271</v>
      </c>
      <c r="C299" s="9">
        <f t="shared" si="53"/>
        <v>-2075.5139090182888</v>
      </c>
      <c r="D299" s="9">
        <f t="shared" si="51"/>
        <v>-1252.7953082159881</v>
      </c>
      <c r="E299" s="10">
        <f t="shared" si="52"/>
        <v>-822.71860080230067</v>
      </c>
      <c r="F299" s="10">
        <f t="shared" si="50"/>
        <v>145008.28927886012</v>
      </c>
      <c r="I299" s="10"/>
      <c r="J299" s="9"/>
      <c r="K299" s="9"/>
      <c r="L299" s="9"/>
      <c r="O299" s="9"/>
      <c r="P299" s="9"/>
      <c r="Q299" s="9"/>
      <c r="R299" s="9"/>
    </row>
    <row r="300" spans="2:18" hidden="1" x14ac:dyDescent="0.25">
      <c r="B300" s="1">
        <v>272</v>
      </c>
      <c r="C300" s="9">
        <f t="shared" si="53"/>
        <v>-2075.5139090182888</v>
      </c>
      <c r="D300" s="9">
        <f t="shared" si="51"/>
        <v>-1259.8422818247029</v>
      </c>
      <c r="E300" s="10">
        <f t="shared" si="52"/>
        <v>-815.67162719358566</v>
      </c>
      <c r="F300" s="10">
        <f t="shared" si="50"/>
        <v>143748.44699703541</v>
      </c>
      <c r="I300" s="10"/>
      <c r="J300" s="9"/>
      <c r="K300" s="9"/>
      <c r="L300" s="9"/>
      <c r="O300" s="9"/>
      <c r="P300" s="9"/>
      <c r="Q300" s="9"/>
      <c r="R300" s="9"/>
    </row>
    <row r="301" spans="2:18" hidden="1" x14ac:dyDescent="0.25">
      <c r="B301" s="1">
        <v>273</v>
      </c>
      <c r="C301" s="9">
        <f t="shared" si="53"/>
        <v>-2075.5139090182888</v>
      </c>
      <c r="D301" s="9">
        <f t="shared" si="51"/>
        <v>-1266.9288946599672</v>
      </c>
      <c r="E301" s="10">
        <f t="shared" si="52"/>
        <v>-808.58501435832181</v>
      </c>
      <c r="F301" s="10">
        <f t="shared" si="50"/>
        <v>142481.51810237544</v>
      </c>
      <c r="I301" s="10"/>
      <c r="J301" s="9"/>
      <c r="K301" s="9"/>
      <c r="L301" s="9"/>
      <c r="O301" s="9"/>
      <c r="P301" s="9"/>
      <c r="Q301" s="9"/>
      <c r="R301" s="9"/>
    </row>
    <row r="302" spans="2:18" hidden="1" x14ac:dyDescent="0.25">
      <c r="B302" s="1">
        <v>274</v>
      </c>
      <c r="C302" s="9">
        <f t="shared" si="53"/>
        <v>-2075.5139090182888</v>
      </c>
      <c r="D302" s="9">
        <f t="shared" si="51"/>
        <v>-1274.0553696924294</v>
      </c>
      <c r="E302" s="10">
        <f t="shared" si="52"/>
        <v>-801.45853932585953</v>
      </c>
      <c r="F302" s="10">
        <f t="shared" si="50"/>
        <v>141207.46273268302</v>
      </c>
      <c r="I302" s="10"/>
      <c r="J302" s="9"/>
      <c r="K302" s="9"/>
      <c r="L302" s="9"/>
      <c r="O302" s="9"/>
      <c r="P302" s="9"/>
      <c r="Q302" s="9"/>
      <c r="R302" s="9"/>
    </row>
    <row r="303" spans="2:18" hidden="1" x14ac:dyDescent="0.25">
      <c r="B303" s="1">
        <v>275</v>
      </c>
      <c r="C303" s="9">
        <f t="shared" si="53"/>
        <v>-2075.5139090182888</v>
      </c>
      <c r="D303" s="9">
        <f t="shared" si="51"/>
        <v>-1281.2219311469491</v>
      </c>
      <c r="E303" s="10">
        <f t="shared" si="52"/>
        <v>-794.29197787133967</v>
      </c>
      <c r="F303" s="10">
        <f t="shared" si="50"/>
        <v>139926.24080153607</v>
      </c>
      <c r="I303" s="10"/>
      <c r="J303" s="9"/>
      <c r="K303" s="9"/>
      <c r="L303" s="9"/>
      <c r="O303" s="9"/>
      <c r="P303" s="9"/>
      <c r="Q303" s="9"/>
      <c r="R303" s="9"/>
    </row>
    <row r="304" spans="2:18" hidden="1" x14ac:dyDescent="0.25">
      <c r="B304" s="1">
        <v>276</v>
      </c>
      <c r="C304" s="9">
        <f t="shared" si="53"/>
        <v>-2075.5139090182888</v>
      </c>
      <c r="D304" s="9">
        <f t="shared" si="51"/>
        <v>-1288.4288045096507</v>
      </c>
      <c r="E304" s="10">
        <f t="shared" si="52"/>
        <v>-787.08510450863798</v>
      </c>
      <c r="F304" s="10">
        <f t="shared" si="50"/>
        <v>138637.81199702641</v>
      </c>
      <c r="I304" s="10"/>
      <c r="J304" s="9"/>
      <c r="K304" s="9"/>
      <c r="L304" s="9"/>
      <c r="O304" s="9"/>
      <c r="P304" s="9"/>
      <c r="Q304" s="9"/>
      <c r="R304" s="9"/>
    </row>
    <row r="305" spans="2:18" hidden="1" x14ac:dyDescent="0.25">
      <c r="B305" s="1">
        <v>277</v>
      </c>
      <c r="C305" s="9">
        <f t="shared" si="53"/>
        <v>-2075.5139090182888</v>
      </c>
      <c r="D305" s="9">
        <f t="shared" si="51"/>
        <v>-1295.6762165350174</v>
      </c>
      <c r="E305" s="10">
        <f t="shared" si="52"/>
        <v>-779.83769248327121</v>
      </c>
      <c r="F305" s="10">
        <f t="shared" si="50"/>
        <v>137342.1357804914</v>
      </c>
      <c r="I305" s="10"/>
      <c r="J305" s="9"/>
      <c r="K305" s="9"/>
      <c r="L305" s="9"/>
      <c r="O305" s="9"/>
      <c r="P305" s="9"/>
      <c r="Q305" s="9"/>
      <c r="R305" s="9"/>
    </row>
    <row r="306" spans="2:18" hidden="1" x14ac:dyDescent="0.25">
      <c r="B306" s="1">
        <v>278</v>
      </c>
      <c r="C306" s="9">
        <f t="shared" si="53"/>
        <v>-2075.5139090182888</v>
      </c>
      <c r="D306" s="9">
        <f t="shared" si="51"/>
        <v>-1302.9643952530271</v>
      </c>
      <c r="E306" s="10">
        <f t="shared" si="52"/>
        <v>-772.54951376526174</v>
      </c>
      <c r="F306" s="10">
        <f t="shared" si="50"/>
        <v>136039.17138523838</v>
      </c>
      <c r="I306" s="10"/>
      <c r="J306" s="9"/>
      <c r="K306" s="9"/>
      <c r="L306" s="9"/>
      <c r="O306" s="9"/>
      <c r="P306" s="9"/>
      <c r="Q306" s="9"/>
      <c r="R306" s="9"/>
    </row>
    <row r="307" spans="2:18" hidden="1" x14ac:dyDescent="0.25">
      <c r="B307" s="1">
        <v>279</v>
      </c>
      <c r="C307" s="9">
        <f t="shared" si="53"/>
        <v>-2075.5139090182888</v>
      </c>
      <c r="D307" s="9">
        <f t="shared" si="51"/>
        <v>-1310.2935699763252</v>
      </c>
      <c r="E307" s="10">
        <f t="shared" si="52"/>
        <v>-765.2203390419636</v>
      </c>
      <c r="F307" s="10">
        <f t="shared" si="50"/>
        <v>134728.87781526207</v>
      </c>
      <c r="I307" s="10"/>
      <c r="J307" s="9"/>
      <c r="K307" s="9"/>
      <c r="L307" s="9"/>
      <c r="O307" s="9"/>
      <c r="P307" s="9"/>
      <c r="Q307" s="9"/>
      <c r="R307" s="9"/>
    </row>
    <row r="308" spans="2:18" hidden="1" x14ac:dyDescent="0.25">
      <c r="B308" s="1">
        <v>280</v>
      </c>
      <c r="C308" s="9">
        <f t="shared" si="53"/>
        <v>-2075.5139090182888</v>
      </c>
      <c r="D308" s="9">
        <f t="shared" si="51"/>
        <v>-1317.6639713074421</v>
      </c>
      <c r="E308" s="10">
        <f t="shared" si="52"/>
        <v>-757.84993771084658</v>
      </c>
      <c r="F308" s="10">
        <f t="shared" si="50"/>
        <v>133411.21384395461</v>
      </c>
      <c r="I308" s="10"/>
      <c r="J308" s="9"/>
      <c r="K308" s="9"/>
      <c r="L308" s="9"/>
      <c r="O308" s="9"/>
      <c r="P308" s="9"/>
      <c r="Q308" s="9"/>
      <c r="R308" s="9"/>
    </row>
    <row r="309" spans="2:18" hidden="1" x14ac:dyDescent="0.25">
      <c r="B309" s="1">
        <v>281</v>
      </c>
      <c r="C309" s="9">
        <f t="shared" si="53"/>
        <v>-2075.5139090182888</v>
      </c>
      <c r="D309" s="9">
        <f t="shared" si="51"/>
        <v>-1325.0758311460465</v>
      </c>
      <c r="E309" s="10">
        <f t="shared" si="52"/>
        <v>-750.43807787224216</v>
      </c>
      <c r="F309" s="10">
        <f t="shared" si="50"/>
        <v>132086.13801280857</v>
      </c>
      <c r="I309" s="10"/>
      <c r="J309" s="9"/>
      <c r="K309" s="9"/>
      <c r="L309" s="9"/>
      <c r="O309" s="9"/>
      <c r="P309" s="9"/>
      <c r="Q309" s="9"/>
      <c r="R309" s="9"/>
    </row>
    <row r="310" spans="2:18" hidden="1" x14ac:dyDescent="0.25">
      <c r="B310" s="1">
        <v>282</v>
      </c>
      <c r="C310" s="9">
        <f t="shared" si="53"/>
        <v>-2075.5139090182888</v>
      </c>
      <c r="D310" s="9">
        <f t="shared" si="51"/>
        <v>-1332.5293826962429</v>
      </c>
      <c r="E310" s="10">
        <f t="shared" si="52"/>
        <v>-742.98452632204567</v>
      </c>
      <c r="F310" s="10">
        <f t="shared" ref="F310:F373" si="54">F309+D310</f>
        <v>130753.60863011233</v>
      </c>
      <c r="I310" s="10"/>
      <c r="J310" s="9"/>
      <c r="K310" s="9"/>
      <c r="L310" s="9"/>
      <c r="O310" s="9"/>
      <c r="P310" s="9"/>
      <c r="Q310" s="9"/>
      <c r="R310" s="9"/>
    </row>
    <row r="311" spans="2:18" hidden="1" x14ac:dyDescent="0.25">
      <c r="B311" s="1">
        <v>283</v>
      </c>
      <c r="C311" s="9">
        <f t="shared" si="53"/>
        <v>-2075.5139090182888</v>
      </c>
      <c r="D311" s="9">
        <f t="shared" si="51"/>
        <v>-1340.0248604739095</v>
      </c>
      <c r="E311" s="10">
        <f t="shared" si="52"/>
        <v>-735.48904854437933</v>
      </c>
      <c r="F311" s="10">
        <f t="shared" si="54"/>
        <v>129413.58376963843</v>
      </c>
      <c r="I311" s="10"/>
      <c r="J311" s="9"/>
      <c r="K311" s="9"/>
      <c r="L311" s="9"/>
      <c r="O311" s="9"/>
      <c r="P311" s="9"/>
      <c r="Q311" s="9"/>
      <c r="R311" s="9"/>
    </row>
    <row r="312" spans="2:18" hidden="1" x14ac:dyDescent="0.25">
      <c r="B312" s="1">
        <v>284</v>
      </c>
      <c r="C312" s="9">
        <f t="shared" si="53"/>
        <v>-2075.5139090182888</v>
      </c>
      <c r="D312" s="9">
        <f t="shared" si="51"/>
        <v>-1347.5625003140751</v>
      </c>
      <c r="E312" s="10">
        <f t="shared" si="52"/>
        <v>-727.95140870421358</v>
      </c>
      <c r="F312" s="10">
        <f t="shared" si="54"/>
        <v>128066.02126932435</v>
      </c>
      <c r="I312" s="10"/>
      <c r="J312" s="9"/>
      <c r="K312" s="9"/>
      <c r="L312" s="9"/>
      <c r="O312" s="9"/>
      <c r="P312" s="9"/>
      <c r="Q312" s="9"/>
      <c r="R312" s="9"/>
    </row>
    <row r="313" spans="2:18" hidden="1" x14ac:dyDescent="0.25">
      <c r="B313" s="1">
        <v>285</v>
      </c>
      <c r="C313" s="9">
        <f t="shared" si="53"/>
        <v>-2075.5139090182888</v>
      </c>
      <c r="D313" s="9">
        <f t="shared" si="51"/>
        <v>-1355.1425393783418</v>
      </c>
      <c r="E313" s="10">
        <f t="shared" si="52"/>
        <v>-720.37136963994692</v>
      </c>
      <c r="F313" s="10">
        <f t="shared" si="54"/>
        <v>126710.87872994601</v>
      </c>
      <c r="I313" s="10"/>
      <c r="J313" s="9"/>
      <c r="K313" s="9"/>
      <c r="L313" s="9"/>
      <c r="O313" s="9"/>
      <c r="P313" s="9"/>
      <c r="Q313" s="9"/>
      <c r="R313" s="9"/>
    </row>
    <row r="314" spans="2:18" hidden="1" x14ac:dyDescent="0.25">
      <c r="B314" s="1">
        <v>286</v>
      </c>
      <c r="C314" s="9">
        <f t="shared" si="53"/>
        <v>-2075.5139090182888</v>
      </c>
      <c r="D314" s="9">
        <f t="shared" si="51"/>
        <v>-1362.7652161623448</v>
      </c>
      <c r="E314" s="10">
        <f t="shared" si="52"/>
        <v>-712.74869285594377</v>
      </c>
      <c r="F314" s="10">
        <f t="shared" si="54"/>
        <v>125348.11351378367</v>
      </c>
      <c r="I314" s="10"/>
      <c r="J314" s="9"/>
      <c r="K314" s="9"/>
      <c r="L314" s="9"/>
      <c r="O314" s="9"/>
      <c r="P314" s="9"/>
      <c r="Q314" s="9"/>
      <c r="R314" s="9"/>
    </row>
    <row r="315" spans="2:18" hidden="1" x14ac:dyDescent="0.25">
      <c r="B315" s="1">
        <v>287</v>
      </c>
      <c r="C315" s="9">
        <f t="shared" si="53"/>
        <v>-2075.5139090182888</v>
      </c>
      <c r="D315" s="9">
        <f t="shared" si="51"/>
        <v>-1370.4307705032579</v>
      </c>
      <c r="E315" s="10">
        <f t="shared" si="52"/>
        <v>-705.08313851503056</v>
      </c>
      <c r="F315" s="10">
        <f t="shared" si="54"/>
        <v>123977.68274328041</v>
      </c>
      <c r="I315" s="10"/>
      <c r="J315" s="9"/>
      <c r="K315" s="9"/>
      <c r="L315" s="9"/>
      <c r="O315" s="9"/>
      <c r="P315" s="9"/>
      <c r="Q315" s="9"/>
      <c r="R315" s="9"/>
    </row>
    <row r="316" spans="2:18" hidden="1" x14ac:dyDescent="0.25">
      <c r="B316" s="1">
        <v>288</v>
      </c>
      <c r="C316" s="9">
        <f t="shared" si="53"/>
        <v>-2075.5139090182888</v>
      </c>
      <c r="D316" s="9">
        <f t="shared" si="51"/>
        <v>-1378.139443587339</v>
      </c>
      <c r="E316" s="10">
        <f t="shared" si="52"/>
        <v>-697.37446543094984</v>
      </c>
      <c r="F316" s="10">
        <f t="shared" si="54"/>
        <v>122599.54329969308</v>
      </c>
      <c r="I316" s="10"/>
      <c r="J316" s="9"/>
      <c r="K316" s="9"/>
      <c r="L316" s="9"/>
      <c r="O316" s="9"/>
      <c r="P316" s="9"/>
      <c r="Q316" s="9"/>
      <c r="R316" s="9"/>
    </row>
    <row r="317" spans="2:18" hidden="1" x14ac:dyDescent="0.25">
      <c r="B317" s="1">
        <v>289</v>
      </c>
      <c r="C317" s="9">
        <f t="shared" si="53"/>
        <v>-2075.5139090182888</v>
      </c>
      <c r="D317" s="9">
        <f t="shared" si="51"/>
        <v>-1385.891477957518</v>
      </c>
      <c r="E317" s="10">
        <f t="shared" si="52"/>
        <v>-689.62243106077096</v>
      </c>
      <c r="F317" s="10">
        <f t="shared" si="54"/>
        <v>121213.65182173556</v>
      </c>
      <c r="I317" s="10"/>
      <c r="J317" s="9"/>
      <c r="K317" s="9"/>
      <c r="L317" s="9"/>
      <c r="O317" s="9"/>
      <c r="P317" s="9"/>
      <c r="Q317" s="9"/>
      <c r="R317" s="9"/>
    </row>
    <row r="318" spans="2:18" hidden="1" x14ac:dyDescent="0.25">
      <c r="B318" s="1">
        <v>290</v>
      </c>
      <c r="C318" s="9">
        <f t="shared" si="53"/>
        <v>-2075.5139090182888</v>
      </c>
      <c r="D318" s="9">
        <f t="shared" si="51"/>
        <v>-1393.6871175210288</v>
      </c>
      <c r="E318" s="10">
        <f t="shared" si="52"/>
        <v>-681.82679149726005</v>
      </c>
      <c r="F318" s="10">
        <f t="shared" si="54"/>
        <v>119819.96470421454</v>
      </c>
      <c r="I318" s="10"/>
      <c r="J318" s="9"/>
      <c r="K318" s="9"/>
      <c r="L318" s="9"/>
      <c r="O318" s="9"/>
      <c r="P318" s="9"/>
      <c r="Q318" s="9"/>
      <c r="R318" s="9"/>
    </row>
    <row r="319" spans="2:18" hidden="1" x14ac:dyDescent="0.25">
      <c r="B319" s="1">
        <v>291</v>
      </c>
      <c r="C319" s="9">
        <f t="shared" si="53"/>
        <v>-2075.5139090182888</v>
      </c>
      <c r="D319" s="9">
        <f t="shared" si="51"/>
        <v>-1401.5266075570846</v>
      </c>
      <c r="E319" s="10">
        <f t="shared" si="52"/>
        <v>-673.9873014612042</v>
      </c>
      <c r="F319" s="10">
        <f t="shared" si="54"/>
        <v>118418.43809665745</v>
      </c>
      <c r="I319" s="10"/>
      <c r="J319" s="9"/>
      <c r="K319" s="9"/>
      <c r="L319" s="9"/>
      <c r="O319" s="9"/>
      <c r="P319" s="9"/>
      <c r="Q319" s="9"/>
      <c r="R319" s="9"/>
    </row>
    <row r="320" spans="2:18" hidden="1" x14ac:dyDescent="0.25">
      <c r="B320" s="1">
        <v>292</v>
      </c>
      <c r="C320" s="9">
        <f t="shared" si="53"/>
        <v>-2075.5139090182888</v>
      </c>
      <c r="D320" s="9">
        <f t="shared" si="51"/>
        <v>-1409.4101947245933</v>
      </c>
      <c r="E320" s="10">
        <f t="shared" si="52"/>
        <v>-666.10371429369559</v>
      </c>
      <c r="F320" s="10">
        <f t="shared" si="54"/>
        <v>117009.02790193286</v>
      </c>
      <c r="I320" s="10"/>
      <c r="J320" s="9"/>
      <c r="K320" s="9"/>
      <c r="L320" s="9"/>
      <c r="O320" s="9"/>
      <c r="P320" s="9"/>
      <c r="Q320" s="9"/>
      <c r="R320" s="9"/>
    </row>
    <row r="321" spans="2:18" hidden="1" x14ac:dyDescent="0.25">
      <c r="B321" s="1">
        <v>293</v>
      </c>
      <c r="C321" s="9">
        <f t="shared" si="53"/>
        <v>-2075.5139090182888</v>
      </c>
      <c r="D321" s="9">
        <f t="shared" si="51"/>
        <v>-1417.338127069919</v>
      </c>
      <c r="E321" s="10">
        <f t="shared" si="52"/>
        <v>-658.17578194836983</v>
      </c>
      <c r="F321" s="10">
        <f t="shared" si="54"/>
        <v>115591.68977486294</v>
      </c>
      <c r="I321" s="10"/>
      <c r="J321" s="9"/>
      <c r="K321" s="9"/>
      <c r="L321" s="9"/>
      <c r="O321" s="9"/>
      <c r="P321" s="9"/>
      <c r="Q321" s="9"/>
      <c r="R321" s="9"/>
    </row>
    <row r="322" spans="2:18" hidden="1" x14ac:dyDescent="0.25">
      <c r="B322" s="1">
        <v>294</v>
      </c>
      <c r="C322" s="9">
        <f t="shared" si="53"/>
        <v>-2075.5139090182888</v>
      </c>
      <c r="D322" s="9">
        <f t="shared" si="51"/>
        <v>-1425.3106540346873</v>
      </c>
      <c r="E322" s="10">
        <f t="shared" si="52"/>
        <v>-650.20325498360137</v>
      </c>
      <c r="F322" s="10">
        <f t="shared" si="54"/>
        <v>114166.37912082825</v>
      </c>
      <c r="I322" s="10"/>
      <c r="J322" s="9"/>
      <c r="K322" s="9"/>
      <c r="L322" s="9"/>
      <c r="O322" s="9"/>
      <c r="P322" s="9"/>
      <c r="Q322" s="9"/>
      <c r="R322" s="9"/>
    </row>
    <row r="323" spans="2:18" hidden="1" x14ac:dyDescent="0.25">
      <c r="B323" s="1">
        <v>295</v>
      </c>
      <c r="C323" s="9">
        <f t="shared" si="53"/>
        <v>-2075.5139090182888</v>
      </c>
      <c r="D323" s="9">
        <f t="shared" si="51"/>
        <v>-1433.3280264636326</v>
      </c>
      <c r="E323" s="10">
        <f t="shared" si="52"/>
        <v>-642.18588255465636</v>
      </c>
      <c r="F323" s="10">
        <f t="shared" si="54"/>
        <v>112733.05109436462</v>
      </c>
      <c r="I323" s="10"/>
      <c r="J323" s="9"/>
      <c r="K323" s="9"/>
      <c r="L323" s="9"/>
      <c r="O323" s="9"/>
      <c r="P323" s="9"/>
      <c r="Q323" s="9"/>
      <c r="R323" s="9"/>
    </row>
    <row r="324" spans="2:18" hidden="1" x14ac:dyDescent="0.25">
      <c r="B324" s="1">
        <v>296</v>
      </c>
      <c r="C324" s="9">
        <f t="shared" si="53"/>
        <v>-2075.5139090182888</v>
      </c>
      <c r="D324" s="9">
        <f t="shared" si="51"/>
        <v>-1441.3904966124903</v>
      </c>
      <c r="E324" s="10">
        <f t="shared" si="52"/>
        <v>-634.12341240579838</v>
      </c>
      <c r="F324" s="10">
        <f t="shared" si="54"/>
        <v>111291.66059775212</v>
      </c>
      <c r="I324" s="10"/>
      <c r="J324" s="9"/>
      <c r="K324" s="9"/>
      <c r="L324" s="9"/>
      <c r="O324" s="9"/>
      <c r="P324" s="9"/>
      <c r="Q324" s="9"/>
      <c r="R324" s="9"/>
    </row>
    <row r="325" spans="2:18" hidden="1" x14ac:dyDescent="0.25">
      <c r="B325" s="1">
        <v>297</v>
      </c>
      <c r="C325" s="9">
        <f t="shared" si="53"/>
        <v>-2075.5139090182888</v>
      </c>
      <c r="D325" s="9">
        <f t="shared" si="51"/>
        <v>-1449.4983181559355</v>
      </c>
      <c r="E325" s="10">
        <f t="shared" si="52"/>
        <v>-626.01559086235306</v>
      </c>
      <c r="F325" s="10">
        <f t="shared" si="54"/>
        <v>109842.16227959619</v>
      </c>
      <c r="I325" s="10"/>
      <c r="J325" s="9"/>
      <c r="K325" s="9"/>
      <c r="L325" s="9"/>
      <c r="O325" s="9"/>
      <c r="P325" s="9"/>
      <c r="Q325" s="9"/>
      <c r="R325" s="9"/>
    </row>
    <row r="326" spans="2:18" hidden="1" x14ac:dyDescent="0.25">
      <c r="B326" s="1">
        <v>298</v>
      </c>
      <c r="C326" s="9">
        <f t="shared" si="53"/>
        <v>-2075.5139090182888</v>
      </c>
      <c r="D326" s="9">
        <f t="shared" si="51"/>
        <v>-1457.651746195563</v>
      </c>
      <c r="E326" s="10">
        <f t="shared" si="52"/>
        <v>-617.86216282272608</v>
      </c>
      <c r="F326" s="10">
        <f t="shared" si="54"/>
        <v>108384.51053340062</v>
      </c>
      <c r="I326" s="10"/>
      <c r="J326" s="9"/>
      <c r="K326" s="9"/>
      <c r="L326" s="9"/>
      <c r="O326" s="9"/>
      <c r="P326" s="9"/>
      <c r="Q326" s="9"/>
      <c r="R326" s="9"/>
    </row>
    <row r="327" spans="2:18" hidden="1" x14ac:dyDescent="0.25">
      <c r="B327" s="1">
        <v>299</v>
      </c>
      <c r="C327" s="9">
        <f t="shared" si="53"/>
        <v>-2075.5139090182888</v>
      </c>
      <c r="D327" s="9">
        <f t="shared" si="51"/>
        <v>-1465.8510372679129</v>
      </c>
      <c r="E327" s="10">
        <f t="shared" si="52"/>
        <v>-609.66287175037598</v>
      </c>
      <c r="F327" s="10">
        <f t="shared" si="54"/>
        <v>106918.65949613271</v>
      </c>
      <c r="I327" s="10"/>
      <c r="J327" s="9"/>
      <c r="K327" s="9"/>
      <c r="L327" s="9"/>
      <c r="O327" s="9"/>
      <c r="P327" s="9"/>
      <c r="Q327" s="9"/>
      <c r="R327" s="9"/>
    </row>
    <row r="328" spans="2:18" hidden="1" x14ac:dyDescent="0.25">
      <c r="B328" s="1">
        <v>300</v>
      </c>
      <c r="C328" s="9">
        <f t="shared" si="53"/>
        <v>-2075.5139090182888</v>
      </c>
      <c r="D328" s="9">
        <f t="shared" si="51"/>
        <v>-1474.0964493525448</v>
      </c>
      <c r="E328" s="10">
        <f t="shared" si="52"/>
        <v>-601.41745966574388</v>
      </c>
      <c r="F328" s="10">
        <f t="shared" si="54"/>
        <v>105444.56304678017</v>
      </c>
      <c r="I328" s="10"/>
      <c r="J328" s="9"/>
      <c r="K328" s="9"/>
      <c r="L328" s="9"/>
      <c r="O328" s="9"/>
      <c r="P328" s="9"/>
      <c r="Q328" s="9"/>
      <c r="R328" s="9"/>
    </row>
    <row r="329" spans="2:18" hidden="1" x14ac:dyDescent="0.25">
      <c r="B329" s="1">
        <v>301</v>
      </c>
      <c r="C329" s="9">
        <f t="shared" si="53"/>
        <v>-2075.5139090182888</v>
      </c>
      <c r="D329" s="9">
        <f t="shared" si="51"/>
        <v>-1482.3882418801529</v>
      </c>
      <c r="E329" s="10">
        <f t="shared" si="52"/>
        <v>-593.1256671381359</v>
      </c>
      <c r="F329" s="10">
        <f t="shared" si="54"/>
        <v>103962.17480490002</v>
      </c>
      <c r="I329" s="10"/>
      <c r="J329" s="9"/>
      <c r="K329" s="9"/>
      <c r="L329" s="9"/>
      <c r="O329" s="9"/>
      <c r="P329" s="9"/>
      <c r="Q329" s="9"/>
      <c r="R329" s="9"/>
    </row>
    <row r="330" spans="2:18" hidden="1" x14ac:dyDescent="0.25">
      <c r="B330" s="1">
        <v>302</v>
      </c>
      <c r="C330" s="9">
        <f t="shared" si="53"/>
        <v>-2075.5139090182888</v>
      </c>
      <c r="D330" s="9">
        <f t="shared" si="51"/>
        <v>-1490.7266757407288</v>
      </c>
      <c r="E330" s="10">
        <f t="shared" si="52"/>
        <v>-584.78723327756006</v>
      </c>
      <c r="F330" s="10">
        <f t="shared" si="54"/>
        <v>102471.44812915928</v>
      </c>
      <c r="I330" s="10"/>
      <c r="J330" s="9"/>
      <c r="K330" s="9"/>
      <c r="L330" s="9"/>
      <c r="O330" s="9"/>
      <c r="P330" s="9"/>
      <c r="Q330" s="9"/>
      <c r="R330" s="9"/>
    </row>
    <row r="331" spans="2:18" hidden="1" x14ac:dyDescent="0.25">
      <c r="B331" s="1">
        <v>303</v>
      </c>
      <c r="C331" s="9">
        <f t="shared" si="53"/>
        <v>-2075.5139090182888</v>
      </c>
      <c r="D331" s="9">
        <f t="shared" si="51"/>
        <v>-1499.1120132917704</v>
      </c>
      <c r="E331" s="10">
        <f t="shared" si="52"/>
        <v>-576.40189572651855</v>
      </c>
      <c r="F331" s="10">
        <f t="shared" si="54"/>
        <v>100972.33611586751</v>
      </c>
      <c r="I331" s="10"/>
      <c r="J331" s="9"/>
      <c r="K331" s="9"/>
      <c r="L331" s="9"/>
      <c r="O331" s="9"/>
      <c r="P331" s="9"/>
      <c r="Q331" s="9"/>
      <c r="R331" s="9"/>
    </row>
    <row r="332" spans="2:18" hidden="1" x14ac:dyDescent="0.25">
      <c r="B332" s="1">
        <v>304</v>
      </c>
      <c r="C332" s="9">
        <f t="shared" si="53"/>
        <v>-2075.5139090182888</v>
      </c>
      <c r="D332" s="9">
        <f t="shared" si="51"/>
        <v>-1507.5445183665367</v>
      </c>
      <c r="E332" s="10">
        <f t="shared" si="52"/>
        <v>-567.96939065175218</v>
      </c>
      <c r="F332" s="10">
        <f t="shared" si="54"/>
        <v>99464.791597500967</v>
      </c>
      <c r="I332" s="10"/>
      <c r="J332" s="9"/>
      <c r="K332" s="9"/>
      <c r="L332" s="9"/>
      <c r="O332" s="9"/>
      <c r="P332" s="9"/>
      <c r="Q332" s="9"/>
      <c r="R332" s="9"/>
    </row>
    <row r="333" spans="2:18" hidden="1" x14ac:dyDescent="0.25">
      <c r="B333" s="1">
        <v>305</v>
      </c>
      <c r="C333" s="9">
        <f t="shared" si="53"/>
        <v>-2075.5139090182888</v>
      </c>
      <c r="D333" s="9">
        <f t="shared" si="51"/>
        <v>-1516.0244562823484</v>
      </c>
      <c r="E333" s="10">
        <f t="shared" si="52"/>
        <v>-559.4894527359404</v>
      </c>
      <c r="F333" s="10">
        <f t="shared" si="54"/>
        <v>97948.767141218617</v>
      </c>
      <c r="I333" s="10"/>
      <c r="J333" s="9"/>
      <c r="K333" s="9"/>
      <c r="L333" s="9"/>
      <c r="O333" s="9"/>
      <c r="P333" s="9"/>
      <c r="Q333" s="9"/>
      <c r="R333" s="9"/>
    </row>
    <row r="334" spans="2:18" hidden="1" x14ac:dyDescent="0.25">
      <c r="B334" s="1">
        <v>306</v>
      </c>
      <c r="C334" s="9">
        <f t="shared" si="53"/>
        <v>-2075.5139090182888</v>
      </c>
      <c r="D334" s="9">
        <f t="shared" si="51"/>
        <v>-1524.5520938489365</v>
      </c>
      <c r="E334" s="10">
        <f t="shared" si="52"/>
        <v>-550.96181516935212</v>
      </c>
      <c r="F334" s="10">
        <f t="shared" si="54"/>
        <v>96424.215047369682</v>
      </c>
      <c r="I334" s="10"/>
      <c r="J334" s="9"/>
      <c r="K334" s="9"/>
      <c r="L334" s="9"/>
      <c r="O334" s="9"/>
      <c r="P334" s="9"/>
      <c r="Q334" s="9"/>
      <c r="R334" s="9"/>
    </row>
    <row r="335" spans="2:18" hidden="1" x14ac:dyDescent="0.25">
      <c r="B335" s="1">
        <v>307</v>
      </c>
      <c r="C335" s="9">
        <f t="shared" si="53"/>
        <v>-2075.5139090182888</v>
      </c>
      <c r="D335" s="9">
        <f t="shared" si="51"/>
        <v>-1533.1276993768367</v>
      </c>
      <c r="E335" s="10">
        <f t="shared" si="52"/>
        <v>-542.38620964145196</v>
      </c>
      <c r="F335" s="10">
        <f t="shared" si="54"/>
        <v>94891.087347992841</v>
      </c>
      <c r="I335" s="10"/>
      <c r="J335" s="9"/>
      <c r="K335" s="9"/>
      <c r="L335" s="9"/>
      <c r="O335" s="9"/>
      <c r="P335" s="9"/>
      <c r="Q335" s="9"/>
      <c r="R335" s="9"/>
    </row>
    <row r="336" spans="2:18" hidden="1" x14ac:dyDescent="0.25">
      <c r="B336" s="1">
        <v>308</v>
      </c>
      <c r="C336" s="9">
        <f t="shared" si="53"/>
        <v>-2075.5139090182888</v>
      </c>
      <c r="D336" s="9">
        <f t="shared" si="51"/>
        <v>-1541.7515426858315</v>
      </c>
      <c r="E336" s="10">
        <f t="shared" si="52"/>
        <v>-533.7623663324573</v>
      </c>
      <c r="F336" s="10">
        <f t="shared" si="54"/>
        <v>93349.335805307011</v>
      </c>
      <c r="I336" s="10"/>
      <c r="J336" s="9"/>
      <c r="K336" s="9"/>
      <c r="L336" s="9"/>
      <c r="O336" s="9"/>
      <c r="P336" s="9"/>
      <c r="Q336" s="9"/>
      <c r="R336" s="9"/>
    </row>
    <row r="337" spans="2:18" hidden="1" x14ac:dyDescent="0.25">
      <c r="B337" s="1">
        <v>309</v>
      </c>
      <c r="C337" s="9">
        <f t="shared" si="53"/>
        <v>-2075.5139090182888</v>
      </c>
      <c r="D337" s="9">
        <f t="shared" si="51"/>
        <v>-1550.4238951134394</v>
      </c>
      <c r="E337" s="10">
        <f t="shared" si="52"/>
        <v>-525.09001390484934</v>
      </c>
      <c r="F337" s="10">
        <f t="shared" si="54"/>
        <v>91798.911910193565</v>
      </c>
      <c r="I337" s="10"/>
      <c r="J337" s="9"/>
      <c r="K337" s="9"/>
      <c r="L337" s="9"/>
      <c r="O337" s="9"/>
      <c r="P337" s="9"/>
      <c r="Q337" s="9"/>
      <c r="R337" s="9"/>
    </row>
    <row r="338" spans="2:18" hidden="1" x14ac:dyDescent="0.25">
      <c r="B338" s="1">
        <v>310</v>
      </c>
      <c r="C338" s="9">
        <f t="shared" si="53"/>
        <v>-2075.5139090182888</v>
      </c>
      <c r="D338" s="9">
        <f t="shared" si="51"/>
        <v>-1559.1450295234522</v>
      </c>
      <c r="E338" s="10">
        <f t="shared" si="52"/>
        <v>-516.36887949483628</v>
      </c>
      <c r="F338" s="10">
        <f t="shared" si="54"/>
        <v>90239.766880670111</v>
      </c>
      <c r="I338" s="10"/>
      <c r="J338" s="9"/>
      <c r="K338" s="9"/>
      <c r="L338" s="9"/>
      <c r="O338" s="9"/>
      <c r="P338" s="9"/>
      <c r="Q338" s="9"/>
      <c r="R338" s="9"/>
    </row>
    <row r="339" spans="2:18" hidden="1" x14ac:dyDescent="0.25">
      <c r="B339" s="1">
        <v>311</v>
      </c>
      <c r="C339" s="9">
        <f t="shared" si="53"/>
        <v>-2075.5139090182888</v>
      </c>
      <c r="D339" s="9">
        <f t="shared" si="51"/>
        <v>-1567.9152203145218</v>
      </c>
      <c r="E339" s="10">
        <f t="shared" si="52"/>
        <v>-507.59868870376698</v>
      </c>
      <c r="F339" s="10">
        <f t="shared" si="54"/>
        <v>88671.851660355591</v>
      </c>
      <c r="I339" s="10"/>
      <c r="J339" s="9"/>
      <c r="K339" s="9"/>
      <c r="L339" s="9"/>
      <c r="O339" s="9"/>
      <c r="P339" s="9"/>
      <c r="Q339" s="9"/>
      <c r="R339" s="9"/>
    </row>
    <row r="340" spans="2:18" hidden="1" x14ac:dyDescent="0.25">
      <c r="B340" s="1">
        <v>312</v>
      </c>
      <c r="C340" s="9">
        <f t="shared" si="53"/>
        <v>-2075.5139090182888</v>
      </c>
      <c r="D340" s="9">
        <f t="shared" si="51"/>
        <v>-1576.7347434287913</v>
      </c>
      <c r="E340" s="10">
        <f t="shared" si="52"/>
        <v>-498.77916558949772</v>
      </c>
      <c r="F340" s="10">
        <f t="shared" si="54"/>
        <v>87095.116916926796</v>
      </c>
      <c r="I340" s="10"/>
      <c r="J340" s="9"/>
      <c r="K340" s="9"/>
      <c r="L340" s="9"/>
      <c r="O340" s="9"/>
      <c r="P340" s="9"/>
      <c r="Q340" s="9"/>
      <c r="R340" s="9"/>
    </row>
    <row r="341" spans="2:18" hidden="1" x14ac:dyDescent="0.25">
      <c r="B341" s="1">
        <v>313</v>
      </c>
      <c r="C341" s="9">
        <f t="shared" si="53"/>
        <v>-2075.5139090182888</v>
      </c>
      <c r="D341" s="9">
        <f t="shared" si="51"/>
        <v>-1585.6038763605779</v>
      </c>
      <c r="E341" s="10">
        <f t="shared" si="52"/>
        <v>-489.91003265771081</v>
      </c>
      <c r="F341" s="10">
        <f t="shared" si="54"/>
        <v>85509.51304056622</v>
      </c>
      <c r="I341" s="10"/>
      <c r="J341" s="9"/>
      <c r="K341" s="9"/>
      <c r="L341" s="9"/>
      <c r="O341" s="9"/>
      <c r="P341" s="9"/>
      <c r="Q341" s="9"/>
      <c r="R341" s="9"/>
    </row>
    <row r="342" spans="2:18" hidden="1" x14ac:dyDescent="0.25">
      <c r="B342" s="1">
        <v>314</v>
      </c>
      <c r="C342" s="9">
        <f t="shared" si="53"/>
        <v>-2075.5139090182888</v>
      </c>
      <c r="D342" s="9">
        <f t="shared" si="51"/>
        <v>-1594.5228981651062</v>
      </c>
      <c r="E342" s="10">
        <f t="shared" si="52"/>
        <v>-480.9910108531825</v>
      </c>
      <c r="F342" s="10">
        <f t="shared" si="54"/>
        <v>83914.990142401119</v>
      </c>
      <c r="I342" s="10"/>
      <c r="J342" s="9"/>
      <c r="K342" s="9"/>
      <c r="L342" s="9"/>
      <c r="O342" s="9"/>
      <c r="P342" s="9"/>
      <c r="Q342" s="9"/>
      <c r="R342" s="9"/>
    </row>
    <row r="343" spans="2:18" hidden="1" x14ac:dyDescent="0.25">
      <c r="B343" s="1">
        <v>315</v>
      </c>
      <c r="C343" s="9">
        <f t="shared" si="53"/>
        <v>-2075.5139090182888</v>
      </c>
      <c r="D343" s="9">
        <f t="shared" si="51"/>
        <v>-1603.492089467285</v>
      </c>
      <c r="E343" s="10">
        <f t="shared" si="52"/>
        <v>-472.02181955100383</v>
      </c>
      <c r="F343" s="10">
        <f t="shared" si="54"/>
        <v>82311.498052933835</v>
      </c>
      <c r="I343" s="10"/>
      <c r="J343" s="9"/>
      <c r="K343" s="9"/>
      <c r="L343" s="9"/>
      <c r="O343" s="9"/>
      <c r="P343" s="9"/>
      <c r="Q343" s="9"/>
      <c r="R343" s="9"/>
    </row>
    <row r="344" spans="2:18" hidden="1" x14ac:dyDescent="0.25">
      <c r="B344" s="1">
        <v>316</v>
      </c>
      <c r="C344" s="9">
        <f t="shared" si="53"/>
        <v>-2075.5139090182888</v>
      </c>
      <c r="D344" s="9">
        <f t="shared" si="51"/>
        <v>-1612.5117324705386</v>
      </c>
      <c r="E344" s="10">
        <f t="shared" si="52"/>
        <v>-463.00217654775037</v>
      </c>
      <c r="F344" s="10">
        <f t="shared" si="54"/>
        <v>80698.9863204633</v>
      </c>
      <c r="I344" s="10"/>
      <c r="J344" s="9"/>
      <c r="K344" s="9"/>
      <c r="L344" s="9"/>
      <c r="O344" s="9"/>
      <c r="P344" s="9"/>
      <c r="Q344" s="9"/>
      <c r="R344" s="9"/>
    </row>
    <row r="345" spans="2:18" hidden="1" x14ac:dyDescent="0.25">
      <c r="B345" s="1">
        <v>317</v>
      </c>
      <c r="C345" s="9">
        <f t="shared" si="53"/>
        <v>-2075.5139090182888</v>
      </c>
      <c r="D345" s="9">
        <f t="shared" si="51"/>
        <v>-1621.5821109656854</v>
      </c>
      <c r="E345" s="10">
        <f t="shared" si="52"/>
        <v>-453.9317980526036</v>
      </c>
      <c r="F345" s="10">
        <f t="shared" si="54"/>
        <v>79077.404209497618</v>
      </c>
      <c r="I345" s="10"/>
      <c r="J345" s="9"/>
      <c r="K345" s="9"/>
      <c r="L345" s="9"/>
      <c r="O345" s="9"/>
      <c r="P345" s="9"/>
      <c r="Q345" s="9"/>
      <c r="R345" s="9"/>
    </row>
    <row r="346" spans="2:18" hidden="1" x14ac:dyDescent="0.25">
      <c r="B346" s="1">
        <v>318</v>
      </c>
      <c r="C346" s="9">
        <f t="shared" si="53"/>
        <v>-2075.5139090182888</v>
      </c>
      <c r="D346" s="9">
        <f t="shared" si="51"/>
        <v>-1630.7035103398673</v>
      </c>
      <c r="E346" s="10">
        <f t="shared" si="52"/>
        <v>-444.81039867842168</v>
      </c>
      <c r="F346" s="10">
        <f t="shared" si="54"/>
        <v>77446.700699157751</v>
      </c>
      <c r="I346" s="10"/>
      <c r="J346" s="9"/>
      <c r="K346" s="9"/>
      <c r="L346" s="9"/>
      <c r="O346" s="9"/>
      <c r="P346" s="9"/>
      <c r="Q346" s="9"/>
      <c r="R346" s="9"/>
    </row>
    <row r="347" spans="2:18" hidden="1" x14ac:dyDescent="0.25">
      <c r="B347" s="1">
        <v>319</v>
      </c>
      <c r="C347" s="9">
        <f t="shared" si="53"/>
        <v>-2075.5139090182888</v>
      </c>
      <c r="D347" s="9">
        <f t="shared" si="51"/>
        <v>-1639.8762175855288</v>
      </c>
      <c r="E347" s="10">
        <f t="shared" si="52"/>
        <v>-435.63769143275977</v>
      </c>
      <c r="F347" s="10">
        <f t="shared" si="54"/>
        <v>75806.824481572228</v>
      </c>
      <c r="I347" s="10"/>
      <c r="J347" s="9"/>
      <c r="K347" s="9"/>
      <c r="L347" s="9"/>
      <c r="O347" s="9"/>
      <c r="P347" s="9"/>
      <c r="Q347" s="9"/>
      <c r="R347" s="9"/>
    </row>
    <row r="348" spans="2:18" hidden="1" x14ac:dyDescent="0.25">
      <c r="B348" s="1">
        <v>320</v>
      </c>
      <c r="C348" s="9">
        <f t="shared" si="53"/>
        <v>-2075.5139090182888</v>
      </c>
      <c r="D348" s="9">
        <f t="shared" si="51"/>
        <v>-1649.1005213094475</v>
      </c>
      <c r="E348" s="10">
        <f t="shared" si="52"/>
        <v>-426.41338770884124</v>
      </c>
      <c r="F348" s="10">
        <f t="shared" si="54"/>
        <v>74157.723960262781</v>
      </c>
      <c r="I348" s="10"/>
      <c r="J348" s="9"/>
      <c r="K348" s="9"/>
      <c r="L348" s="9"/>
      <c r="O348" s="9"/>
      <c r="P348" s="9"/>
      <c r="Q348" s="9"/>
      <c r="R348" s="9"/>
    </row>
    <row r="349" spans="2:18" hidden="1" x14ac:dyDescent="0.25">
      <c r="B349" s="1">
        <v>321</v>
      </c>
      <c r="C349" s="9">
        <f t="shared" si="53"/>
        <v>-2075.5139090182888</v>
      </c>
      <c r="D349" s="9">
        <f t="shared" ref="D349:D388" si="55">PPMT($C$23/$C$25,B349,$C$24*$C$25,$C$26)</f>
        <v>-1658.3767117418131</v>
      </c>
      <c r="E349" s="10">
        <f t="shared" ref="E349:E388" si="56">IPMT($C$23/$C$25,B349,$C$24*$C$25,$C$26)</f>
        <v>-417.1371972764756</v>
      </c>
      <c r="F349" s="10">
        <f t="shared" si="54"/>
        <v>72499.347248520964</v>
      </c>
      <c r="I349" s="10"/>
      <c r="J349" s="9"/>
      <c r="K349" s="9"/>
      <c r="L349" s="9"/>
      <c r="O349" s="9"/>
      <c r="P349" s="9"/>
      <c r="Q349" s="9"/>
      <c r="R349" s="9"/>
    </row>
    <row r="350" spans="2:18" hidden="1" x14ac:dyDescent="0.25">
      <c r="B350" s="1">
        <v>322</v>
      </c>
      <c r="C350" s="9">
        <f t="shared" si="53"/>
        <v>-2075.5139090182888</v>
      </c>
      <c r="D350" s="9">
        <f t="shared" si="55"/>
        <v>-1667.7050807453611</v>
      </c>
      <c r="E350" s="10">
        <f t="shared" si="56"/>
        <v>-407.80882827292783</v>
      </c>
      <c r="F350" s="10">
        <f t="shared" si="54"/>
        <v>70831.642167775601</v>
      </c>
      <c r="I350" s="10"/>
      <c r="J350" s="9"/>
      <c r="K350" s="9"/>
      <c r="L350" s="9"/>
      <c r="O350" s="9"/>
      <c r="P350" s="9"/>
      <c r="Q350" s="9"/>
      <c r="R350" s="9"/>
    </row>
    <row r="351" spans="2:18" hidden="1" x14ac:dyDescent="0.25">
      <c r="B351" s="1">
        <v>323</v>
      </c>
      <c r="C351" s="9">
        <f t="shared" ref="C351:C388" si="57">PMT($C$23/$C$25,$C$24*$C$25,$C$26,0)</f>
        <v>-2075.5139090182888</v>
      </c>
      <c r="D351" s="9">
        <f t="shared" si="55"/>
        <v>-1677.0859218245537</v>
      </c>
      <c r="E351" s="10">
        <f t="shared" si="56"/>
        <v>-398.42798719373525</v>
      </c>
      <c r="F351" s="10">
        <f t="shared" si="54"/>
        <v>69154.55624595104</v>
      </c>
      <c r="I351" s="10"/>
      <c r="J351" s="9"/>
      <c r="K351" s="9"/>
      <c r="L351" s="9"/>
      <c r="O351" s="9"/>
      <c r="P351" s="9"/>
      <c r="Q351" s="9"/>
      <c r="R351" s="9"/>
    </row>
    <row r="352" spans="2:18" hidden="1" x14ac:dyDescent="0.25">
      <c r="B352" s="1">
        <v>324</v>
      </c>
      <c r="C352" s="9">
        <f t="shared" si="57"/>
        <v>-2075.5139090182888</v>
      </c>
      <c r="D352" s="9">
        <f t="shared" si="55"/>
        <v>-1686.5195301348165</v>
      </c>
      <c r="E352" s="10">
        <f t="shared" si="56"/>
        <v>-388.99437888347211</v>
      </c>
      <c r="F352" s="10">
        <f t="shared" si="54"/>
        <v>67468.036715816226</v>
      </c>
      <c r="I352" s="10"/>
      <c r="J352" s="9"/>
      <c r="K352" s="9"/>
      <c r="L352" s="9"/>
      <c r="O352" s="9"/>
      <c r="P352" s="9"/>
      <c r="Q352" s="9"/>
      <c r="R352" s="9"/>
    </row>
    <row r="353" spans="2:18" hidden="1" x14ac:dyDescent="0.25">
      <c r="B353" s="1">
        <v>325</v>
      </c>
      <c r="C353" s="9">
        <f t="shared" si="57"/>
        <v>-2075.5139090182888</v>
      </c>
      <c r="D353" s="9">
        <f t="shared" si="55"/>
        <v>-1696.006202491825</v>
      </c>
      <c r="E353" s="10">
        <f t="shared" si="56"/>
        <v>-379.50770652646378</v>
      </c>
      <c r="F353" s="10">
        <f t="shared" si="54"/>
        <v>65772.030513324396</v>
      </c>
      <c r="I353" s="10"/>
      <c r="J353" s="9"/>
      <c r="K353" s="9"/>
      <c r="L353" s="9"/>
      <c r="O353" s="9"/>
      <c r="P353" s="9"/>
      <c r="Q353" s="9"/>
      <c r="R353" s="9"/>
    </row>
    <row r="354" spans="2:18" hidden="1" x14ac:dyDescent="0.25">
      <c r="B354" s="1">
        <v>326</v>
      </c>
      <c r="C354" s="9">
        <f t="shared" si="57"/>
        <v>-2075.5139090182888</v>
      </c>
      <c r="D354" s="9">
        <f t="shared" si="55"/>
        <v>-1705.5462373808418</v>
      </c>
      <c r="E354" s="10">
        <f t="shared" si="56"/>
        <v>-369.96767163744721</v>
      </c>
      <c r="F354" s="10">
        <f t="shared" si="54"/>
        <v>64066.484275943556</v>
      </c>
      <c r="I354" s="10"/>
      <c r="J354" s="9"/>
      <c r="K354" s="9"/>
      <c r="L354" s="9"/>
      <c r="O354" s="9"/>
      <c r="P354" s="9"/>
      <c r="Q354" s="9"/>
      <c r="R354" s="9"/>
    </row>
    <row r="355" spans="2:18" hidden="1" x14ac:dyDescent="0.25">
      <c r="B355" s="1">
        <v>327</v>
      </c>
      <c r="C355" s="9">
        <f t="shared" si="57"/>
        <v>-2075.5139090182888</v>
      </c>
      <c r="D355" s="9">
        <f t="shared" si="55"/>
        <v>-1715.1399349661085</v>
      </c>
      <c r="E355" s="10">
        <f t="shared" si="56"/>
        <v>-360.37397405218007</v>
      </c>
      <c r="F355" s="10">
        <f t="shared" si="54"/>
        <v>62351.344340977448</v>
      </c>
      <c r="I355" s="10"/>
      <c r="J355" s="9"/>
      <c r="K355" s="9"/>
      <c r="L355" s="9"/>
      <c r="O355" s="9"/>
      <c r="P355" s="9"/>
      <c r="Q355" s="9"/>
      <c r="R355" s="9"/>
    </row>
    <row r="356" spans="2:18" hidden="1" x14ac:dyDescent="0.25">
      <c r="B356" s="1">
        <v>328</v>
      </c>
      <c r="C356" s="9">
        <f t="shared" si="57"/>
        <v>-2075.5139090182888</v>
      </c>
      <c r="D356" s="9">
        <f t="shared" si="55"/>
        <v>-1724.7875971002929</v>
      </c>
      <c r="E356" s="10">
        <f t="shared" si="56"/>
        <v>-350.72631191799564</v>
      </c>
      <c r="F356" s="10">
        <f t="shared" si="54"/>
        <v>60626.556743877154</v>
      </c>
      <c r="I356" s="10"/>
      <c r="J356" s="9"/>
      <c r="K356" s="9"/>
      <c r="L356" s="9"/>
      <c r="O356" s="9"/>
      <c r="P356" s="9"/>
      <c r="Q356" s="9"/>
      <c r="R356" s="9"/>
    </row>
    <row r="357" spans="2:18" hidden="1" x14ac:dyDescent="0.25">
      <c r="B357" s="1">
        <v>329</v>
      </c>
      <c r="C357" s="9">
        <f t="shared" si="57"/>
        <v>-2075.5139090182888</v>
      </c>
      <c r="D357" s="9">
        <f t="shared" si="55"/>
        <v>-1734.4895273339821</v>
      </c>
      <c r="E357" s="10">
        <f t="shared" si="56"/>
        <v>-341.02438168430649</v>
      </c>
      <c r="F357" s="10">
        <f t="shared" si="54"/>
        <v>58892.067216543175</v>
      </c>
      <c r="I357" s="10"/>
      <c r="J357" s="9"/>
      <c r="K357" s="9"/>
      <c r="L357" s="9"/>
      <c r="O357" s="9"/>
      <c r="P357" s="9"/>
      <c r="Q357" s="9"/>
      <c r="R357" s="9"/>
    </row>
    <row r="358" spans="2:18" hidden="1" x14ac:dyDescent="0.25">
      <c r="B358" s="1">
        <v>330</v>
      </c>
      <c r="C358" s="9">
        <f t="shared" si="57"/>
        <v>-2075.5139090182888</v>
      </c>
      <c r="D358" s="9">
        <f t="shared" si="55"/>
        <v>-1744.246030925236</v>
      </c>
      <c r="E358" s="10">
        <f t="shared" si="56"/>
        <v>-331.26787809305284</v>
      </c>
      <c r="F358" s="10">
        <f t="shared" si="54"/>
        <v>57147.821185617941</v>
      </c>
      <c r="I358" s="10"/>
      <c r="J358" s="9"/>
      <c r="K358" s="9"/>
      <c r="L358" s="9"/>
      <c r="O358" s="9"/>
      <c r="P358" s="9"/>
      <c r="Q358" s="9"/>
      <c r="R358" s="9"/>
    </row>
    <row r="359" spans="2:18" hidden="1" x14ac:dyDescent="0.25">
      <c r="B359" s="1">
        <v>331</v>
      </c>
      <c r="C359" s="9">
        <f t="shared" si="57"/>
        <v>-2075.5139090182888</v>
      </c>
      <c r="D359" s="9">
        <f t="shared" si="55"/>
        <v>-1754.0574148491905</v>
      </c>
      <c r="E359" s="10">
        <f t="shared" si="56"/>
        <v>-321.45649416909839</v>
      </c>
      <c r="F359" s="10">
        <f t="shared" si="54"/>
        <v>55393.763770768754</v>
      </c>
      <c r="I359" s="10"/>
      <c r="J359" s="9"/>
      <c r="K359" s="9"/>
      <c r="L359" s="9"/>
      <c r="O359" s="9"/>
      <c r="P359" s="9"/>
      <c r="Q359" s="9"/>
      <c r="R359" s="9"/>
    </row>
    <row r="360" spans="2:18" hidden="1" x14ac:dyDescent="0.25">
      <c r="B360" s="1">
        <v>332</v>
      </c>
      <c r="C360" s="9">
        <f t="shared" si="57"/>
        <v>-2075.5139090182888</v>
      </c>
      <c r="D360" s="9">
        <f t="shared" si="55"/>
        <v>-1763.9239878077171</v>
      </c>
      <c r="E360" s="10">
        <f t="shared" si="56"/>
        <v>-311.58992121057167</v>
      </c>
      <c r="F360" s="10">
        <f t="shared" si="54"/>
        <v>53629.839782961033</v>
      </c>
      <c r="I360" s="10"/>
      <c r="J360" s="9"/>
      <c r="K360" s="9"/>
      <c r="L360" s="9"/>
      <c r="O360" s="9"/>
      <c r="P360" s="9"/>
      <c r="Q360" s="9"/>
      <c r="R360" s="9"/>
    </row>
    <row r="361" spans="2:18" hidden="1" x14ac:dyDescent="0.25">
      <c r="B361" s="1">
        <v>333</v>
      </c>
      <c r="C361" s="9">
        <f t="shared" si="57"/>
        <v>-2075.5139090182888</v>
      </c>
      <c r="D361" s="9">
        <f t="shared" si="55"/>
        <v>-1773.8460602391353</v>
      </c>
      <c r="E361" s="10">
        <f t="shared" si="56"/>
        <v>-301.6678487791533</v>
      </c>
      <c r="F361" s="10">
        <f t="shared" si="54"/>
        <v>51855.993722721898</v>
      </c>
      <c r="I361" s="10"/>
      <c r="J361" s="9"/>
      <c r="K361" s="9"/>
      <c r="L361" s="9"/>
      <c r="O361" s="9"/>
      <c r="P361" s="9"/>
      <c r="Q361" s="9"/>
      <c r="R361" s="9"/>
    </row>
    <row r="362" spans="2:18" hidden="1" x14ac:dyDescent="0.25">
      <c r="B362" s="1">
        <v>334</v>
      </c>
      <c r="C362" s="9">
        <f t="shared" si="57"/>
        <v>-2075.5139090182888</v>
      </c>
      <c r="D362" s="9">
        <f t="shared" si="55"/>
        <v>-1783.8239443279806</v>
      </c>
      <c r="E362" s="10">
        <f t="shared" si="56"/>
        <v>-291.68996469030816</v>
      </c>
      <c r="F362" s="10">
        <f t="shared" si="54"/>
        <v>50072.169778393916</v>
      </c>
      <c r="I362" s="10"/>
      <c r="J362" s="9"/>
      <c r="K362" s="9"/>
      <c r="L362" s="9"/>
      <c r="O362" s="9"/>
      <c r="P362" s="9"/>
      <c r="Q362" s="9"/>
      <c r="R362" s="9"/>
    </row>
    <row r="363" spans="2:18" hidden="1" x14ac:dyDescent="0.25">
      <c r="B363" s="1">
        <v>335</v>
      </c>
      <c r="C363" s="9">
        <f t="shared" si="57"/>
        <v>-2075.5139090182888</v>
      </c>
      <c r="D363" s="9">
        <f t="shared" si="55"/>
        <v>-1793.8579540148255</v>
      </c>
      <c r="E363" s="10">
        <f t="shared" si="56"/>
        <v>-281.65595500346325</v>
      </c>
      <c r="F363" s="10">
        <f t="shared" si="54"/>
        <v>48278.311824379089</v>
      </c>
      <c r="I363" s="10"/>
      <c r="J363" s="9"/>
      <c r="K363" s="9"/>
      <c r="L363" s="9"/>
      <c r="O363" s="9"/>
      <c r="P363" s="9"/>
      <c r="Q363" s="9"/>
      <c r="R363" s="9"/>
    </row>
    <row r="364" spans="2:18" hidden="1" x14ac:dyDescent="0.25">
      <c r="B364" s="1">
        <v>336</v>
      </c>
      <c r="C364" s="9">
        <f t="shared" si="57"/>
        <v>-2075.5139090182888</v>
      </c>
      <c r="D364" s="9">
        <f t="shared" si="55"/>
        <v>-1803.9484050061587</v>
      </c>
      <c r="E364" s="10">
        <f t="shared" si="56"/>
        <v>-271.56550401212991</v>
      </c>
      <c r="F364" s="10">
        <f t="shared" si="54"/>
        <v>46474.36341937293</v>
      </c>
      <c r="I364" s="10"/>
      <c r="J364" s="9"/>
      <c r="K364" s="9"/>
      <c r="L364" s="9"/>
      <c r="O364" s="9"/>
      <c r="P364" s="9"/>
      <c r="Q364" s="9"/>
      <c r="R364" s="9"/>
    </row>
    <row r="365" spans="2:18" hidden="1" x14ac:dyDescent="0.25">
      <c r="B365" s="1">
        <v>337</v>
      </c>
      <c r="C365" s="9">
        <f t="shared" si="57"/>
        <v>-2075.5139090182888</v>
      </c>
      <c r="D365" s="9">
        <f t="shared" si="55"/>
        <v>-1814.0956147843185</v>
      </c>
      <c r="E365" s="10">
        <f t="shared" si="56"/>
        <v>-261.41829423397024</v>
      </c>
      <c r="F365" s="10">
        <f t="shared" si="54"/>
        <v>44660.267804588613</v>
      </c>
      <c r="I365" s="10"/>
      <c r="J365" s="9"/>
      <c r="K365" s="9"/>
      <c r="L365" s="9"/>
      <c r="O365" s="9"/>
      <c r="P365" s="9"/>
      <c r="Q365" s="9"/>
      <c r="R365" s="9"/>
    </row>
    <row r="366" spans="2:18" hidden="1" x14ac:dyDescent="0.25">
      <c r="B366" s="1">
        <v>338</v>
      </c>
      <c r="C366" s="9">
        <f t="shared" si="57"/>
        <v>-2075.5139090182888</v>
      </c>
      <c r="D366" s="9">
        <f t="shared" si="55"/>
        <v>-1824.2999026174803</v>
      </c>
      <c r="E366" s="10">
        <f t="shared" si="56"/>
        <v>-251.21400640080844</v>
      </c>
      <c r="F366" s="10">
        <f t="shared" si="54"/>
        <v>42835.967901971133</v>
      </c>
      <c r="I366" s="10"/>
      <c r="J366" s="9"/>
      <c r="K366" s="9"/>
      <c r="L366" s="9"/>
      <c r="O366" s="9"/>
      <c r="P366" s="9"/>
      <c r="Q366" s="9"/>
      <c r="R366" s="9"/>
    </row>
    <row r="367" spans="2:18" hidden="1" x14ac:dyDescent="0.25">
      <c r="B367" s="1">
        <v>339</v>
      </c>
      <c r="C367" s="9">
        <f t="shared" si="57"/>
        <v>-2075.5139090182888</v>
      </c>
      <c r="D367" s="9">
        <f t="shared" si="55"/>
        <v>-1834.5615895697038</v>
      </c>
      <c r="E367" s="10">
        <f t="shared" si="56"/>
        <v>-240.95231944858511</v>
      </c>
      <c r="F367" s="10">
        <f t="shared" si="54"/>
        <v>41001.406312401428</v>
      </c>
      <c r="I367" s="10"/>
      <c r="J367" s="9"/>
      <c r="K367" s="9"/>
      <c r="L367" s="9"/>
      <c r="O367" s="9"/>
      <c r="P367" s="9"/>
      <c r="Q367" s="9"/>
      <c r="R367" s="9"/>
    </row>
    <row r="368" spans="2:18" hidden="1" x14ac:dyDescent="0.25">
      <c r="B368" s="1">
        <v>340</v>
      </c>
      <c r="C368" s="9">
        <f t="shared" si="57"/>
        <v>-2075.5139090182888</v>
      </c>
      <c r="D368" s="9">
        <f t="shared" si="55"/>
        <v>-1844.8809985110336</v>
      </c>
      <c r="E368" s="10">
        <f t="shared" si="56"/>
        <v>-230.63291050725556</v>
      </c>
      <c r="F368" s="10">
        <f t="shared" si="54"/>
        <v>39156.525313890394</v>
      </c>
      <c r="I368" s="10"/>
      <c r="J368" s="9"/>
      <c r="K368" s="9"/>
      <c r="L368" s="9"/>
      <c r="O368" s="9"/>
      <c r="P368" s="9"/>
      <c r="Q368" s="9"/>
      <c r="R368" s="9"/>
    </row>
    <row r="369" spans="2:18" hidden="1" x14ac:dyDescent="0.25">
      <c r="B369" s="1">
        <v>341</v>
      </c>
      <c r="C369" s="9">
        <f t="shared" si="57"/>
        <v>-2075.5139090182888</v>
      </c>
      <c r="D369" s="9">
        <f t="shared" si="55"/>
        <v>-1855.2584541276578</v>
      </c>
      <c r="E369" s="10">
        <f t="shared" si="56"/>
        <v>-220.25545489063094</v>
      </c>
      <c r="F369" s="10">
        <f t="shared" si="54"/>
        <v>37301.266859762734</v>
      </c>
      <c r="I369" s="10"/>
      <c r="J369" s="9"/>
      <c r="K369" s="9"/>
      <c r="L369" s="9"/>
      <c r="O369" s="9"/>
      <c r="P369" s="9"/>
      <c r="Q369" s="9"/>
      <c r="R369" s="9"/>
    </row>
    <row r="370" spans="2:18" hidden="1" x14ac:dyDescent="0.25">
      <c r="B370" s="1">
        <v>342</v>
      </c>
      <c r="C370" s="9">
        <f t="shared" si="57"/>
        <v>-2075.5139090182888</v>
      </c>
      <c r="D370" s="9">
        <f t="shared" si="55"/>
        <v>-1865.6942829321258</v>
      </c>
      <c r="E370" s="10">
        <f t="shared" si="56"/>
        <v>-209.81962608616291</v>
      </c>
      <c r="F370" s="10">
        <f t="shared" si="54"/>
        <v>35435.572576830607</v>
      </c>
      <c r="I370" s="10"/>
      <c r="J370" s="9"/>
      <c r="K370" s="9"/>
      <c r="L370" s="9"/>
      <c r="O370" s="9"/>
      <c r="P370" s="9"/>
      <c r="Q370" s="9"/>
      <c r="R370" s="9"/>
    </row>
    <row r="371" spans="2:18" hidden="1" x14ac:dyDescent="0.25">
      <c r="B371" s="1">
        <v>343</v>
      </c>
      <c r="C371" s="9">
        <f t="shared" si="57"/>
        <v>-2075.5139090182888</v>
      </c>
      <c r="D371" s="9">
        <f t="shared" si="55"/>
        <v>-1876.1888132736192</v>
      </c>
      <c r="E371" s="10">
        <f t="shared" si="56"/>
        <v>-199.32509574466965</v>
      </c>
      <c r="F371" s="10">
        <f t="shared" si="54"/>
        <v>33559.383763556987</v>
      </c>
      <c r="I371" s="10"/>
      <c r="J371" s="9"/>
      <c r="K371" s="9"/>
      <c r="L371" s="9"/>
      <c r="O371" s="9"/>
      <c r="P371" s="9"/>
      <c r="Q371" s="9"/>
      <c r="R371" s="9"/>
    </row>
    <row r="372" spans="2:18" hidden="1" x14ac:dyDescent="0.25">
      <c r="B372" s="1">
        <v>344</v>
      </c>
      <c r="C372" s="9">
        <f t="shared" si="57"/>
        <v>-2075.5139090182888</v>
      </c>
      <c r="D372" s="9">
        <f t="shared" si="55"/>
        <v>-1886.7423753482833</v>
      </c>
      <c r="E372" s="10">
        <f t="shared" si="56"/>
        <v>-188.77153367000557</v>
      </c>
      <c r="F372" s="10">
        <f t="shared" si="54"/>
        <v>31672.641388208704</v>
      </c>
      <c r="I372" s="10"/>
      <c r="J372" s="9"/>
      <c r="K372" s="9"/>
      <c r="L372" s="9"/>
      <c r="O372" s="9"/>
      <c r="P372" s="9"/>
      <c r="Q372" s="9"/>
      <c r="R372" s="9"/>
    </row>
    <row r="373" spans="2:18" hidden="1" x14ac:dyDescent="0.25">
      <c r="B373" s="1">
        <v>345</v>
      </c>
      <c r="C373" s="9">
        <f t="shared" si="57"/>
        <v>-2075.5139090182888</v>
      </c>
      <c r="D373" s="9">
        <f t="shared" si="55"/>
        <v>-1897.3553012096172</v>
      </c>
      <c r="E373" s="10">
        <f t="shared" si="56"/>
        <v>-178.15860780867149</v>
      </c>
      <c r="F373" s="10">
        <f t="shared" si="54"/>
        <v>29775.286086999087</v>
      </c>
      <c r="I373" s="10"/>
      <c r="J373" s="9"/>
      <c r="K373" s="9"/>
      <c r="L373" s="9"/>
      <c r="O373" s="9"/>
      <c r="P373" s="9"/>
      <c r="Q373" s="9"/>
      <c r="R373" s="9"/>
    </row>
    <row r="374" spans="2:18" hidden="1" x14ac:dyDescent="0.25">
      <c r="B374" s="1">
        <v>346</v>
      </c>
      <c r="C374" s="9">
        <f t="shared" si="57"/>
        <v>-2075.5139090182888</v>
      </c>
      <c r="D374" s="9">
        <f t="shared" si="55"/>
        <v>-1908.0279247789215</v>
      </c>
      <c r="E374" s="10">
        <f t="shared" si="56"/>
        <v>-167.48598423936735</v>
      </c>
      <c r="F374" s="10">
        <f t="shared" ref="F374:F388" si="58">F373+D374</f>
        <v>27867.258162220165</v>
      </c>
      <c r="I374" s="10"/>
      <c r="J374" s="9"/>
      <c r="K374" s="9"/>
      <c r="L374" s="9"/>
      <c r="O374" s="9"/>
      <c r="P374" s="9"/>
      <c r="Q374" s="9"/>
      <c r="R374" s="9"/>
    </row>
    <row r="375" spans="2:18" hidden="1" x14ac:dyDescent="0.25">
      <c r="B375" s="1">
        <v>347</v>
      </c>
      <c r="C375" s="9">
        <f t="shared" si="57"/>
        <v>-2075.5139090182888</v>
      </c>
      <c r="D375" s="9">
        <f t="shared" si="55"/>
        <v>-1918.7605818558029</v>
      </c>
      <c r="E375" s="10">
        <f t="shared" si="56"/>
        <v>-156.75332716248596</v>
      </c>
      <c r="F375" s="10">
        <f t="shared" si="58"/>
        <v>25948.497580364361</v>
      </c>
      <c r="I375" s="10"/>
      <c r="J375" s="9"/>
      <c r="K375" s="9"/>
      <c r="L375" s="9"/>
      <c r="O375" s="9"/>
      <c r="P375" s="9"/>
      <c r="Q375" s="9"/>
      <c r="R375" s="9"/>
    </row>
    <row r="376" spans="2:18" hidden="1" x14ac:dyDescent="0.25">
      <c r="B376" s="1">
        <v>348</v>
      </c>
      <c r="C376" s="9">
        <f t="shared" si="57"/>
        <v>-2075.5139090182888</v>
      </c>
      <c r="D376" s="9">
        <f t="shared" si="55"/>
        <v>-1929.5536101287416</v>
      </c>
      <c r="E376" s="10">
        <f t="shared" si="56"/>
        <v>-145.96029888954703</v>
      </c>
      <c r="F376" s="10">
        <f t="shared" si="58"/>
        <v>24018.943970235618</v>
      </c>
      <c r="I376" s="10"/>
      <c r="J376" s="9"/>
      <c r="K376" s="9"/>
      <c r="L376" s="9"/>
      <c r="O376" s="9"/>
      <c r="P376" s="9"/>
      <c r="Q376" s="9"/>
      <c r="R376" s="9"/>
    </row>
    <row r="377" spans="2:18" hidden="1" x14ac:dyDescent="0.25">
      <c r="B377" s="1">
        <v>349</v>
      </c>
      <c r="C377" s="9">
        <f t="shared" si="57"/>
        <v>-2075.5139090182888</v>
      </c>
      <c r="D377" s="9">
        <f t="shared" si="55"/>
        <v>-1940.4073491857159</v>
      </c>
      <c r="E377" s="10">
        <f t="shared" si="56"/>
        <v>-135.10655983257288</v>
      </c>
      <c r="F377" s="10">
        <f t="shared" si="58"/>
        <v>22078.536621049901</v>
      </c>
      <c r="I377" s="10"/>
      <c r="J377" s="9"/>
      <c r="K377" s="9"/>
      <c r="L377" s="9"/>
      <c r="O377" s="9"/>
      <c r="P377" s="9"/>
      <c r="Q377" s="9"/>
      <c r="R377" s="9"/>
    </row>
    <row r="378" spans="2:18" hidden="1" x14ac:dyDescent="0.25">
      <c r="B378" s="1">
        <v>350</v>
      </c>
      <c r="C378" s="9">
        <f t="shared" si="57"/>
        <v>-2075.5139090182888</v>
      </c>
      <c r="D378" s="9">
        <f t="shared" si="55"/>
        <v>-1951.3221405248855</v>
      </c>
      <c r="E378" s="10">
        <f t="shared" si="56"/>
        <v>-124.19176849340323</v>
      </c>
      <c r="F378" s="10">
        <f t="shared" si="58"/>
        <v>20127.214480525017</v>
      </c>
      <c r="I378" s="10"/>
      <c r="J378" s="9"/>
      <c r="K378" s="9"/>
      <c r="L378" s="9"/>
      <c r="O378" s="9"/>
      <c r="P378" s="9"/>
      <c r="Q378" s="9"/>
      <c r="R378" s="9"/>
    </row>
    <row r="379" spans="2:18" hidden="1" x14ac:dyDescent="0.25">
      <c r="B379" s="1">
        <v>351</v>
      </c>
      <c r="C379" s="9">
        <f t="shared" si="57"/>
        <v>-2075.5139090182888</v>
      </c>
      <c r="D379" s="9">
        <f t="shared" si="55"/>
        <v>-1962.298327565338</v>
      </c>
      <c r="E379" s="10">
        <f t="shared" si="56"/>
        <v>-113.21558145295076</v>
      </c>
      <c r="F379" s="10">
        <f t="shared" si="58"/>
        <v>18164.916152959679</v>
      </c>
      <c r="I379" s="10"/>
      <c r="J379" s="9"/>
      <c r="K379" s="9"/>
      <c r="L379" s="9"/>
      <c r="O379" s="9"/>
      <c r="P379" s="9"/>
      <c r="Q379" s="9"/>
      <c r="R379" s="9"/>
    </row>
    <row r="380" spans="2:18" hidden="1" x14ac:dyDescent="0.25">
      <c r="B380" s="1">
        <v>352</v>
      </c>
      <c r="C380" s="9">
        <f t="shared" si="57"/>
        <v>-2075.5139090182888</v>
      </c>
      <c r="D380" s="9">
        <f t="shared" si="55"/>
        <v>-1973.3362556578927</v>
      </c>
      <c r="E380" s="10">
        <f t="shared" si="56"/>
        <v>-102.17765336039571</v>
      </c>
      <c r="F380" s="10">
        <f t="shared" si="58"/>
        <v>16191.579897301786</v>
      </c>
      <c r="I380" s="10"/>
      <c r="J380" s="9"/>
      <c r="K380" s="9"/>
      <c r="L380" s="9"/>
      <c r="O380" s="9"/>
      <c r="P380" s="9"/>
      <c r="Q380" s="9"/>
      <c r="R380" s="9"/>
    </row>
    <row r="381" spans="2:18" hidden="1" x14ac:dyDescent="0.25">
      <c r="B381" s="1">
        <v>353</v>
      </c>
      <c r="C381" s="9">
        <f t="shared" si="57"/>
        <v>-2075.5139090182888</v>
      </c>
      <c r="D381" s="9">
        <f t="shared" si="55"/>
        <v>-1984.4362720959689</v>
      </c>
      <c r="E381" s="10">
        <f t="shared" si="56"/>
        <v>-91.077636922320082</v>
      </c>
      <c r="F381" s="10">
        <f t="shared" si="58"/>
        <v>14207.143625205817</v>
      </c>
      <c r="I381" s="10"/>
      <c r="J381" s="9"/>
      <c r="K381" s="9"/>
      <c r="L381" s="9"/>
      <c r="O381" s="9"/>
      <c r="P381" s="9"/>
      <c r="Q381" s="9"/>
      <c r="R381" s="9"/>
    </row>
    <row r="382" spans="2:18" hidden="1" x14ac:dyDescent="0.25">
      <c r="B382" s="1">
        <v>354</v>
      </c>
      <c r="C382" s="9">
        <f t="shared" si="57"/>
        <v>-2075.5139090182888</v>
      </c>
      <c r="D382" s="9">
        <f t="shared" si="55"/>
        <v>-1995.5987261265086</v>
      </c>
      <c r="E382" s="10">
        <f t="shared" si="56"/>
        <v>-79.915182891780248</v>
      </c>
      <c r="F382" s="10">
        <f t="shared" si="58"/>
        <v>12211.544899079308</v>
      </c>
      <c r="I382" s="10"/>
      <c r="J382" s="9"/>
      <c r="K382" s="9"/>
      <c r="L382" s="9"/>
      <c r="O382" s="9"/>
      <c r="P382" s="9"/>
      <c r="Q382" s="9"/>
      <c r="R382" s="9"/>
    </row>
    <row r="383" spans="2:18" hidden="1" x14ac:dyDescent="0.25">
      <c r="B383" s="1">
        <v>355</v>
      </c>
      <c r="C383" s="9">
        <f t="shared" si="57"/>
        <v>-2075.5139090182888</v>
      </c>
      <c r="D383" s="9">
        <f t="shared" si="55"/>
        <v>-2006.8239689609702</v>
      </c>
      <c r="E383" s="10">
        <f t="shared" si="56"/>
        <v>-68.689940057318651</v>
      </c>
      <c r="F383" s="10">
        <f t="shared" si="58"/>
        <v>10204.720930118337</v>
      </c>
      <c r="I383" s="10"/>
      <c r="J383" s="9"/>
      <c r="K383" s="9"/>
      <c r="L383" s="9"/>
      <c r="O383" s="9"/>
      <c r="P383" s="9"/>
      <c r="Q383" s="9"/>
      <c r="R383" s="9"/>
    </row>
    <row r="384" spans="2:18" hidden="1" x14ac:dyDescent="0.25">
      <c r="B384" s="1">
        <v>356</v>
      </c>
      <c r="C384" s="9">
        <f t="shared" si="57"/>
        <v>-2075.5139090182888</v>
      </c>
      <c r="D384" s="9">
        <f t="shared" si="55"/>
        <v>-2018.1123537863757</v>
      </c>
      <c r="E384" s="10">
        <f t="shared" si="56"/>
        <v>-57.401555231913179</v>
      </c>
      <c r="F384" s="10">
        <f t="shared" si="58"/>
        <v>8186.6085763319616</v>
      </c>
      <c r="I384" s="10"/>
      <c r="J384" s="9"/>
      <c r="K384" s="9"/>
      <c r="L384" s="9"/>
      <c r="O384" s="9"/>
      <c r="P384" s="9"/>
      <c r="Q384" s="9"/>
      <c r="R384" s="9"/>
    </row>
    <row r="385" spans="2:18" hidden="1" x14ac:dyDescent="0.25">
      <c r="B385" s="1">
        <v>357</v>
      </c>
      <c r="C385" s="9">
        <f t="shared" si="57"/>
        <v>-2075.5139090182888</v>
      </c>
      <c r="D385" s="9">
        <f t="shared" si="55"/>
        <v>-2029.4642357764239</v>
      </c>
      <c r="E385" s="10">
        <f t="shared" si="56"/>
        <v>-46.049673241864816</v>
      </c>
      <c r="F385" s="10">
        <f t="shared" si="58"/>
        <v>6157.1443405555374</v>
      </c>
      <c r="I385" s="10"/>
      <c r="J385" s="9"/>
      <c r="K385" s="9"/>
      <c r="L385" s="9"/>
      <c r="O385" s="9"/>
      <c r="P385" s="9"/>
      <c r="Q385" s="9"/>
      <c r="R385" s="9"/>
    </row>
    <row r="386" spans="2:18" hidden="1" x14ac:dyDescent="0.25">
      <c r="B386" s="1">
        <v>358</v>
      </c>
      <c r="C386" s="9">
        <f t="shared" si="57"/>
        <v>-2075.5139090182888</v>
      </c>
      <c r="D386" s="9">
        <f t="shared" si="55"/>
        <v>-2040.8799721026664</v>
      </c>
      <c r="E386" s="10">
        <f t="shared" si="56"/>
        <v>-34.633936915622435</v>
      </c>
      <c r="F386" s="10">
        <f t="shared" si="58"/>
        <v>4116.2643684528712</v>
      </c>
      <c r="I386" s="10"/>
      <c r="J386" s="9"/>
      <c r="K386" s="9"/>
      <c r="L386" s="9"/>
      <c r="O386" s="9"/>
      <c r="P386" s="9"/>
      <c r="Q386" s="9"/>
      <c r="R386" s="9"/>
    </row>
    <row r="387" spans="2:18" hidden="1" x14ac:dyDescent="0.25">
      <c r="B387" s="1">
        <v>359</v>
      </c>
      <c r="C387" s="9">
        <f t="shared" si="57"/>
        <v>-2075.5139090182888</v>
      </c>
      <c r="D387" s="9">
        <f t="shared" si="55"/>
        <v>-2052.3599219457437</v>
      </c>
      <c r="E387" s="10">
        <f t="shared" si="56"/>
        <v>-23.153987072544933</v>
      </c>
      <c r="F387" s="10">
        <f t="shared" si="58"/>
        <v>2063.9044465071274</v>
      </c>
      <c r="I387" s="10"/>
      <c r="J387" s="9"/>
      <c r="K387" s="9"/>
      <c r="L387" s="9"/>
      <c r="O387" s="9"/>
      <c r="P387" s="9"/>
      <c r="Q387" s="9"/>
      <c r="R387" s="9"/>
    </row>
    <row r="388" spans="2:18" hidden="1" x14ac:dyDescent="0.25">
      <c r="B388" s="1">
        <v>360</v>
      </c>
      <c r="C388" s="9">
        <f t="shared" si="57"/>
        <v>-2075.5139090182888</v>
      </c>
      <c r="D388" s="9">
        <f t="shared" si="55"/>
        <v>-2063.9044465066886</v>
      </c>
      <c r="E388" s="10">
        <f t="shared" si="56"/>
        <v>-11.609462511600125</v>
      </c>
      <c r="F388" s="10">
        <f t="shared" si="58"/>
        <v>4.3883119360543787E-10</v>
      </c>
      <c r="I388" s="10"/>
      <c r="J388" s="9"/>
      <c r="K388" s="9"/>
      <c r="L388" s="9"/>
      <c r="O388" s="9"/>
      <c r="P388" s="9"/>
      <c r="Q388" s="9"/>
      <c r="R388" s="9"/>
    </row>
    <row r="389" spans="2:18" hidden="1" x14ac:dyDescent="0.25">
      <c r="B389" s="1"/>
      <c r="C389" s="1"/>
      <c r="D389" s="1"/>
    </row>
    <row r="390" spans="2:18" hidden="1" x14ac:dyDescent="0.25">
      <c r="B390" s="1"/>
      <c r="C390" s="1"/>
      <c r="D390" s="9"/>
      <c r="E390" s="10">
        <f>SUM(E29:E389)*-1</f>
        <v>427185.00724658387</v>
      </c>
      <c r="Q390" s="9"/>
    </row>
    <row r="391" spans="2:18" hidden="1" x14ac:dyDescent="0.25">
      <c r="B391" s="1"/>
      <c r="C391" s="1"/>
      <c r="D391" s="1"/>
      <c r="E391" s="1"/>
      <c r="F391" s="1"/>
      <c r="G391" s="1"/>
      <c r="H391" s="1"/>
      <c r="I391" s="1"/>
    </row>
    <row r="392" spans="2:18" hidden="1" x14ac:dyDescent="0.25">
      <c r="B392" s="1"/>
      <c r="C392" s="1"/>
      <c r="D392" s="1"/>
      <c r="E392" s="1"/>
      <c r="F392" s="1"/>
      <c r="G392" s="1"/>
      <c r="H392" s="1"/>
      <c r="I392" s="1"/>
    </row>
    <row r="393" spans="2:18" x14ac:dyDescent="0.25">
      <c r="B393" s="1"/>
      <c r="C393" s="1"/>
      <c r="D393" s="1"/>
      <c r="E393" s="1"/>
      <c r="F393" s="1"/>
      <c r="G393" s="1"/>
      <c r="H393" s="1"/>
      <c r="I393" s="1"/>
    </row>
    <row r="394" spans="2:18" x14ac:dyDescent="0.25">
      <c r="B394" s="1"/>
      <c r="C394" s="1"/>
      <c r="D394" s="1"/>
      <c r="E394" s="1"/>
      <c r="F394" s="1"/>
      <c r="G394" s="1"/>
      <c r="H394" s="1"/>
      <c r="I394" s="1"/>
    </row>
    <row r="395" spans="2:18" x14ac:dyDescent="0.25">
      <c r="B395" s="1"/>
      <c r="C395" s="1"/>
      <c r="D395" s="1"/>
      <c r="E395" s="1"/>
      <c r="F395" s="1"/>
      <c r="G395" s="1"/>
      <c r="H395" s="1"/>
      <c r="I395" s="1"/>
    </row>
    <row r="396" spans="2:18" x14ac:dyDescent="0.25">
      <c r="B396" s="1"/>
      <c r="C396" s="1"/>
      <c r="D396" s="1"/>
      <c r="E396" s="1"/>
      <c r="F396" s="1"/>
      <c r="G396" s="1"/>
      <c r="H396" s="1"/>
      <c r="I396" s="1"/>
    </row>
    <row r="397" spans="2:18" x14ac:dyDescent="0.25">
      <c r="B397" s="1"/>
      <c r="C397" s="1"/>
      <c r="D397" s="1"/>
      <c r="E397" s="1"/>
      <c r="F397" s="1"/>
      <c r="G397" s="1"/>
      <c r="H397" s="1"/>
      <c r="I397" s="1"/>
    </row>
    <row r="398" spans="2:18" x14ac:dyDescent="0.25">
      <c r="B398" s="1"/>
      <c r="C398" s="1"/>
      <c r="D398" s="1"/>
      <c r="E398" s="1"/>
      <c r="F398" s="1"/>
      <c r="G398" s="1"/>
      <c r="H398" s="1"/>
      <c r="I398" s="1"/>
    </row>
    <row r="399" spans="2:18" x14ac:dyDescent="0.25">
      <c r="B399" s="1"/>
      <c r="C399" s="1"/>
      <c r="D399" s="1"/>
      <c r="E399" s="1"/>
      <c r="F399" s="1"/>
      <c r="G399" s="1"/>
      <c r="H399" s="1"/>
      <c r="I399" s="1"/>
    </row>
    <row r="400" spans="2:18" x14ac:dyDescent="0.25">
      <c r="B400" s="1"/>
      <c r="C400" s="1"/>
      <c r="D400" s="1"/>
      <c r="E400" s="1"/>
      <c r="F400" s="1"/>
      <c r="G400" s="1"/>
      <c r="H400" s="1"/>
      <c r="I400" s="1"/>
    </row>
    <row r="401" spans="2:9" x14ac:dyDescent="0.25">
      <c r="B401" s="1"/>
      <c r="C401" s="1"/>
      <c r="D401" s="1"/>
      <c r="E401" s="1"/>
      <c r="F401" s="1"/>
      <c r="G401" s="1"/>
      <c r="H401" s="1"/>
      <c r="I401" s="1"/>
    </row>
    <row r="402" spans="2:9" x14ac:dyDescent="0.25">
      <c r="B402" s="1"/>
      <c r="C402" s="1"/>
      <c r="D402" s="1"/>
      <c r="E402" s="1"/>
      <c r="F402" s="1"/>
      <c r="G402" s="1"/>
      <c r="H402" s="1"/>
      <c r="I402" s="1"/>
    </row>
    <row r="403" spans="2:9" x14ac:dyDescent="0.25">
      <c r="B403" s="1"/>
      <c r="C403" s="1"/>
      <c r="D403" s="1"/>
      <c r="E403" s="1"/>
      <c r="F403" s="1"/>
      <c r="G403" s="1"/>
      <c r="H403" s="1"/>
      <c r="I403" s="1"/>
    </row>
    <row r="404" spans="2:9" x14ac:dyDescent="0.25">
      <c r="B404" s="1"/>
      <c r="C404" s="1"/>
      <c r="D404" s="1"/>
      <c r="E404" s="1"/>
      <c r="F404" s="1"/>
      <c r="G404" s="1"/>
      <c r="H404" s="1"/>
      <c r="I404" s="1"/>
    </row>
    <row r="405" spans="2:9" x14ac:dyDescent="0.25">
      <c r="B405" s="1"/>
      <c r="C405" s="1"/>
      <c r="D405" s="1"/>
      <c r="E405" s="1"/>
      <c r="F405" s="1"/>
      <c r="G405" s="1"/>
      <c r="H405" s="1"/>
      <c r="I405" s="1"/>
    </row>
    <row r="406" spans="2:9" x14ac:dyDescent="0.25">
      <c r="B406" s="1"/>
      <c r="C406" s="1"/>
      <c r="D406" s="1"/>
      <c r="E406" s="1"/>
      <c r="F406" s="1"/>
      <c r="G406" s="1"/>
      <c r="H406" s="1"/>
      <c r="I406" s="1"/>
    </row>
    <row r="407" spans="2:9" x14ac:dyDescent="0.25">
      <c r="B407" s="1"/>
      <c r="C407" s="1"/>
      <c r="D407" s="1"/>
      <c r="E407" s="1"/>
      <c r="F407" s="1"/>
      <c r="G407" s="1"/>
      <c r="H407" s="1"/>
      <c r="I407" s="1"/>
    </row>
    <row r="408" spans="2:9" x14ac:dyDescent="0.25">
      <c r="B408" s="1"/>
      <c r="C408" s="1"/>
      <c r="D408" s="1"/>
      <c r="E408" s="1"/>
      <c r="F408" s="1"/>
      <c r="G408" s="1"/>
      <c r="H408" s="1"/>
      <c r="I408" s="1"/>
    </row>
    <row r="409" spans="2:9" x14ac:dyDescent="0.25">
      <c r="B409" s="1"/>
      <c r="C409" s="1"/>
      <c r="D409" s="1"/>
      <c r="E409" s="1"/>
      <c r="F409" s="1"/>
      <c r="G409" s="1"/>
      <c r="H409" s="1"/>
      <c r="I409" s="1"/>
    </row>
    <row r="410" spans="2:9" x14ac:dyDescent="0.25">
      <c r="B410" s="1"/>
      <c r="C410" s="1"/>
      <c r="D410" s="1"/>
      <c r="E410" s="1"/>
      <c r="F410" s="1"/>
      <c r="G410" s="1"/>
      <c r="H410" s="1"/>
      <c r="I410" s="1"/>
    </row>
    <row r="411" spans="2:9" s="1" customFormat="1" x14ac:dyDescent="0.25"/>
    <row r="412" spans="2:9" s="1" customFormat="1" x14ac:dyDescent="0.25"/>
    <row r="413" spans="2:9" s="1" customFormat="1" x14ac:dyDescent="0.25"/>
    <row r="414" spans="2:9" s="1" customFormat="1" x14ac:dyDescent="0.25"/>
    <row r="415" spans="2:9" s="1" customFormat="1" x14ac:dyDescent="0.25"/>
    <row r="416" spans="2:9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</sheetData>
  <sheetProtection algorithmName="SHA-512" hashValue="h8E29hbHpVwNhEzlSz7TLaoGC+I5TZLUBD88WPwjk54UNe3TzSQoBxmCn8VG+CZMmQA02ZHkzYl0ltGviCvv/A==" saltValue="S/GBQ7QKNhciOOEYDLXCPA==" spinCount="100000" sheet="1" objects="1" scenarios="1" selectLockedCells="1"/>
  <mergeCells count="7">
    <mergeCell ref="B1:I1"/>
    <mergeCell ref="B2:I2"/>
    <mergeCell ref="H10:I10"/>
    <mergeCell ref="E15:F15"/>
    <mergeCell ref="E4:F4"/>
    <mergeCell ref="B10:C10"/>
    <mergeCell ref="E10:F10"/>
  </mergeCells>
  <pageMargins left="0.25" right="0.25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Mortgage Flexibility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Paraplanner</dc:creator>
  <cp:lastModifiedBy>codyl</cp:lastModifiedBy>
  <cp:lastPrinted>2022-06-06T22:18:52Z</cp:lastPrinted>
  <dcterms:created xsi:type="dcterms:W3CDTF">2020-06-22T20:29:15Z</dcterms:created>
  <dcterms:modified xsi:type="dcterms:W3CDTF">2022-12-06T15:17:40Z</dcterms:modified>
</cp:coreProperties>
</file>